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3"/>
  <workbookPr defaultThemeVersion="124226"/>
  <mc:AlternateContent xmlns:mc="http://schemas.openxmlformats.org/markup-compatibility/2006">
    <mc:Choice Requires="x15">
      <x15ac:absPath xmlns:x15ac="http://schemas.microsoft.com/office/spreadsheetml/2010/11/ac" url="/Users/chrishotham/Documents/Annie/Work/infoxchange/"/>
    </mc:Choice>
  </mc:AlternateContent>
  <xr:revisionPtr revIDLastSave="0" documentId="8_{330ABBD4-83DB-5A49-969F-CE510D378748}" xr6:coauthVersionLast="47" xr6:coauthVersionMax="47" xr10:uidLastSave="{00000000-0000-0000-0000-000000000000}"/>
  <bookViews>
    <workbookView xWindow="1080" yWindow="1060" windowWidth="22220" windowHeight="15500" activeTab="3" xr2:uid="{00000000-000D-0000-FFFF-FFFF00000000}"/>
  </bookViews>
  <sheets>
    <sheet name="Introduction to this template" sheetId="13" r:id="rId1"/>
    <sheet name="Guidelines for this template" sheetId="12" r:id="rId2"/>
    <sheet name="Assumptions &amp; unit costs" sheetId="2" r:id="rId3"/>
    <sheet name="Budget ddmmmyy" sheetId="11" r:id="rId4"/>
  </sheets>
  <definedNames>
    <definedName name="Accomodation">'Assumptions &amp; unit costs'!$B$8</definedName>
    <definedName name="Airfare">'Assumptions &amp; unit costs'!$B$9</definedName>
    <definedName name="Australian_exchange_rate">'Assumptions &amp; unit costs'!$B$21</definedName>
    <definedName name="Business_Analyst__hourly">'Assumptions &amp; unit costs'!$B$6</definedName>
    <definedName name="Car_exp">'Assumptions &amp; unit costs'!$B$10</definedName>
    <definedName name="Car_rental">'Assumptions &amp; unit costs'!$B$11</definedName>
    <definedName name="Catering">'Assumptions &amp; unit costs'!$B$12</definedName>
    <definedName name="Contingency">'Assumptions &amp; unit costs'!$B$20</definedName>
    <definedName name="ICT_consultant">'Assumptions &amp; unit costs'!$B$5</definedName>
    <definedName name="Total_users__CMS">'Assumptions &amp; unit costs'!$B$16</definedName>
    <definedName name="Total_users__email">'Assumptions &amp; unit costs'!$B$17</definedName>
    <definedName name="US_exchange_rate">'Assumptions &amp; unit costs'!$B$22</definedName>
    <definedName name="Venue_hire">'Assumptions &amp; unit costs'!$B$13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1" l="1"/>
  <c r="C38" i="11"/>
  <c r="C68" i="11"/>
  <c r="D68" i="11"/>
  <c r="D38" i="11"/>
  <c r="G8" i="11"/>
  <c r="H8" i="11" s="1"/>
  <c r="N82" i="11"/>
  <c r="K82" i="11"/>
  <c r="G82" i="11"/>
  <c r="D82" i="11"/>
  <c r="H82" i="11" s="1"/>
  <c r="N83" i="11"/>
  <c r="K83" i="11"/>
  <c r="G83" i="11"/>
  <c r="D83" i="11"/>
  <c r="H83" i="11" s="1"/>
  <c r="N25" i="11"/>
  <c r="K25" i="11"/>
  <c r="G25" i="11"/>
  <c r="D25" i="11"/>
  <c r="H25" i="11" s="1"/>
  <c r="N55" i="11"/>
  <c r="K55" i="11"/>
  <c r="G55" i="11"/>
  <c r="D55" i="11"/>
  <c r="N102" i="11"/>
  <c r="K102" i="11"/>
  <c r="G102" i="11"/>
  <c r="D102" i="11"/>
  <c r="H102" i="11" s="1"/>
  <c r="N69" i="11"/>
  <c r="K69" i="11"/>
  <c r="G69" i="11"/>
  <c r="N71" i="11"/>
  <c r="K71" i="11"/>
  <c r="G71" i="11"/>
  <c r="D71" i="11"/>
  <c r="H71" i="11"/>
  <c r="N70" i="11"/>
  <c r="K70" i="11"/>
  <c r="G70" i="11"/>
  <c r="D70" i="11"/>
  <c r="H70" i="11" s="1"/>
  <c r="N41" i="11"/>
  <c r="K41" i="11"/>
  <c r="G41" i="11"/>
  <c r="D41" i="11"/>
  <c r="H41" i="11" s="1"/>
  <c r="N40" i="11"/>
  <c r="K40" i="11"/>
  <c r="G40" i="11"/>
  <c r="D40" i="11"/>
  <c r="H40" i="11" s="1"/>
  <c r="N10" i="11"/>
  <c r="N11" i="11"/>
  <c r="K10" i="11"/>
  <c r="K11" i="11"/>
  <c r="G10" i="11"/>
  <c r="G11" i="11"/>
  <c r="D10" i="11"/>
  <c r="H10" i="11" s="1"/>
  <c r="D11" i="11"/>
  <c r="H11" i="11"/>
  <c r="N86" i="11"/>
  <c r="K86" i="11"/>
  <c r="G86" i="11"/>
  <c r="D86" i="11"/>
  <c r="H86" i="11" s="1"/>
  <c r="N85" i="11"/>
  <c r="K85" i="11"/>
  <c r="G85" i="11"/>
  <c r="D85" i="11"/>
  <c r="H85" i="11" s="1"/>
  <c r="N84" i="11"/>
  <c r="K84" i="11"/>
  <c r="G84" i="11"/>
  <c r="D84" i="11"/>
  <c r="H84" i="11" s="1"/>
  <c r="H55" i="11"/>
  <c r="C48" i="11"/>
  <c r="D48" i="11" s="1"/>
  <c r="G48" i="11"/>
  <c r="C95" i="11"/>
  <c r="D95" i="11" s="1"/>
  <c r="G95" i="11"/>
  <c r="N95" i="11"/>
  <c r="K95" i="11"/>
  <c r="C94" i="11"/>
  <c r="C93" i="11"/>
  <c r="C69" i="11"/>
  <c r="D69" i="11" s="1"/>
  <c r="H69" i="11" s="1"/>
  <c r="F18" i="11"/>
  <c r="G18" i="11"/>
  <c r="N18" i="11"/>
  <c r="K18" i="11"/>
  <c r="D18" i="11"/>
  <c r="N48" i="11"/>
  <c r="K48" i="11"/>
  <c r="C39" i="11"/>
  <c r="F9" i="11"/>
  <c r="H18" i="11"/>
  <c r="C47" i="11"/>
  <c r="C46" i="11"/>
  <c r="N56" i="11"/>
  <c r="K56" i="11"/>
  <c r="G56" i="11"/>
  <c r="H56" i="11" s="1"/>
  <c r="D56" i="11"/>
  <c r="N54" i="11"/>
  <c r="K54" i="11"/>
  <c r="K58" i="11"/>
  <c r="G54" i="11"/>
  <c r="G58" i="11"/>
  <c r="D54" i="11"/>
  <c r="N49" i="11"/>
  <c r="K49" i="11"/>
  <c r="G49" i="11"/>
  <c r="H49" i="11" s="1"/>
  <c r="D49" i="11"/>
  <c r="N47" i="11"/>
  <c r="K47" i="11"/>
  <c r="G47" i="11"/>
  <c r="H47" i="11" s="1"/>
  <c r="D47" i="11"/>
  <c r="N46" i="11"/>
  <c r="N51" i="11" s="1"/>
  <c r="K46" i="11"/>
  <c r="K51" i="11" s="1"/>
  <c r="G46" i="11"/>
  <c r="H46" i="11" s="1"/>
  <c r="D46" i="11"/>
  <c r="N39" i="11"/>
  <c r="K39" i="11"/>
  <c r="G39" i="11"/>
  <c r="D39" i="11"/>
  <c r="N38" i="11"/>
  <c r="K38" i="11"/>
  <c r="K60" i="11" s="1"/>
  <c r="K62" i="11" s="1"/>
  <c r="G38" i="11"/>
  <c r="G94" i="11"/>
  <c r="N94" i="11"/>
  <c r="K94" i="11"/>
  <c r="D94" i="11"/>
  <c r="N17" i="11"/>
  <c r="K17" i="11"/>
  <c r="F17" i="11"/>
  <c r="G17" i="11"/>
  <c r="H17" i="11" s="1"/>
  <c r="D17" i="11"/>
  <c r="H39" i="11"/>
  <c r="N58" i="11"/>
  <c r="G51" i="11"/>
  <c r="H54" i="11"/>
  <c r="D58" i="11"/>
  <c r="H58" i="11"/>
  <c r="H94" i="11"/>
  <c r="D88" i="11"/>
  <c r="G88" i="11"/>
  <c r="D79" i="11"/>
  <c r="H88" i="11"/>
  <c r="N79" i="11"/>
  <c r="K79" i="11"/>
  <c r="G79" i="11"/>
  <c r="H79" i="11"/>
  <c r="K43" i="11"/>
  <c r="N103" i="11"/>
  <c r="K103" i="11"/>
  <c r="G103" i="11"/>
  <c r="D103" i="11"/>
  <c r="N101" i="11"/>
  <c r="N105" i="11" s="1"/>
  <c r="K101" i="11"/>
  <c r="G101" i="11"/>
  <c r="G105" i="11" s="1"/>
  <c r="H105" i="11" s="1"/>
  <c r="D101" i="11"/>
  <c r="N96" i="11"/>
  <c r="K96" i="11"/>
  <c r="G96" i="11"/>
  <c r="D96" i="11"/>
  <c r="N93" i="11"/>
  <c r="N98" i="11" s="1"/>
  <c r="K93" i="11"/>
  <c r="G93" i="11"/>
  <c r="G98" i="11" s="1"/>
  <c r="D93" i="11"/>
  <c r="H93" i="11" s="1"/>
  <c r="N88" i="11"/>
  <c r="K88" i="11"/>
  <c r="N87" i="11"/>
  <c r="K87" i="11"/>
  <c r="G87" i="11"/>
  <c r="D87" i="11"/>
  <c r="N81" i="11"/>
  <c r="K81" i="11"/>
  <c r="G81" i="11"/>
  <c r="H81" i="11" s="1"/>
  <c r="D81" i="11"/>
  <c r="N80" i="11"/>
  <c r="K80" i="11"/>
  <c r="G80" i="11"/>
  <c r="D80" i="11"/>
  <c r="N78" i="11"/>
  <c r="N90" i="11" s="1"/>
  <c r="G78" i="11"/>
  <c r="G90" i="11" s="1"/>
  <c r="G107" i="11" s="1"/>
  <c r="G109" i="11" s="1"/>
  <c r="D78" i="11"/>
  <c r="H78" i="11" s="1"/>
  <c r="N68" i="11"/>
  <c r="K68" i="11"/>
  <c r="G68" i="11"/>
  <c r="N26" i="11"/>
  <c r="K26" i="11"/>
  <c r="G26" i="11"/>
  <c r="D26" i="11"/>
  <c r="N24" i="11"/>
  <c r="K24" i="11"/>
  <c r="G24" i="11"/>
  <c r="H24" i="11" s="1"/>
  <c r="D24" i="11"/>
  <c r="N19" i="11"/>
  <c r="K19" i="11"/>
  <c r="G19" i="11"/>
  <c r="D19" i="11"/>
  <c r="N16" i="11"/>
  <c r="K16" i="11"/>
  <c r="F16" i="11"/>
  <c r="G16" i="11" s="1"/>
  <c r="G21" i="11" s="1"/>
  <c r="D16" i="11"/>
  <c r="H16" i="11" s="1"/>
  <c r="N9" i="11"/>
  <c r="K9" i="11"/>
  <c r="D9" i="11"/>
  <c r="N8" i="11"/>
  <c r="K8" i="11"/>
  <c r="H80" i="11"/>
  <c r="H87" i="11"/>
  <c r="H19" i="11"/>
  <c r="H26" i="11"/>
  <c r="H96" i="11"/>
  <c r="H103" i="11"/>
  <c r="K78" i="11"/>
  <c r="K90" i="11"/>
  <c r="D8" i="11"/>
  <c r="D13" i="11" s="1"/>
  <c r="D28" i="11"/>
  <c r="G43" i="11"/>
  <c r="G60" i="11"/>
  <c r="G62" i="11" s="1"/>
  <c r="K28" i="11"/>
  <c r="N73" i="11"/>
  <c r="N43" i="11"/>
  <c r="N60" i="11" s="1"/>
  <c r="N62" i="11" s="1"/>
  <c r="K21" i="11"/>
  <c r="N28" i="11"/>
  <c r="N13" i="11"/>
  <c r="N21" i="11"/>
  <c r="N30" i="11" s="1"/>
  <c r="K98" i="11"/>
  <c r="K105" i="11"/>
  <c r="D105" i="11"/>
  <c r="G28" i="11"/>
  <c r="K73" i="11"/>
  <c r="G73" i="11"/>
  <c r="G111" i="11" s="1"/>
  <c r="G9" i="11"/>
  <c r="H9" i="11" s="1"/>
  <c r="H28" i="11"/>
  <c r="K107" i="11"/>
  <c r="K109" i="11" s="1"/>
  <c r="D90" i="11"/>
  <c r="H38" i="11" l="1"/>
  <c r="D43" i="11"/>
  <c r="H43" i="11" s="1"/>
  <c r="K64" i="11"/>
  <c r="N34" i="11"/>
  <c r="N32" i="11"/>
  <c r="N107" i="11"/>
  <c r="N109" i="11" s="1"/>
  <c r="N111" i="11" s="1"/>
  <c r="N64" i="11"/>
  <c r="H48" i="11"/>
  <c r="D51" i="11"/>
  <c r="H51" i="11" s="1"/>
  <c r="K111" i="11"/>
  <c r="H90" i="11"/>
  <c r="G64" i="11"/>
  <c r="H68" i="11"/>
  <c r="D73" i="11"/>
  <c r="H73" i="11" s="1"/>
  <c r="H95" i="11"/>
  <c r="D98" i="11"/>
  <c r="H98" i="11" s="1"/>
  <c r="K13" i="11"/>
  <c r="K30" i="11" s="1"/>
  <c r="K32" i="11" s="1"/>
  <c r="D21" i="11"/>
  <c r="H21" i="11" s="1"/>
  <c r="H101" i="11"/>
  <c r="G13" i="11"/>
  <c r="G30" i="11" s="1"/>
  <c r="G32" i="11" s="1"/>
  <c r="D30" i="11"/>
  <c r="N113" i="11" l="1"/>
  <c r="D32" i="11"/>
  <c r="H32" i="11" s="1"/>
  <c r="H30" i="11"/>
  <c r="D60" i="11"/>
  <c r="G34" i="11"/>
  <c r="G113" i="11" s="1"/>
  <c r="D107" i="11"/>
  <c r="K34" i="11"/>
  <c r="K113" i="11" s="1"/>
  <c r="H13" i="11"/>
  <c r="D34" i="11" l="1"/>
  <c r="D109" i="11"/>
  <c r="H107" i="11"/>
  <c r="D62" i="11"/>
  <c r="H62" i="11" s="1"/>
  <c r="H60" i="11"/>
  <c r="D64" i="11"/>
  <c r="H64" i="11" s="1"/>
  <c r="H109" i="11" l="1"/>
  <c r="D111" i="11"/>
  <c r="H111" i="11" s="1"/>
  <c r="H34" i="11"/>
  <c r="D113" i="11"/>
  <c r="H113"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Henrietta</author>
  </authors>
  <commentList>
    <comment ref="H3" authorId="0" shapeId="0" xr:uid="{00000000-0006-0000-0300-000001000000}">
      <text>
        <r>
          <rPr>
            <b/>
            <sz val="9"/>
            <color indexed="81"/>
            <rFont val="Tahoma"/>
            <family val="2"/>
          </rPr>
          <t>Infoxchange:</t>
        </r>
        <r>
          <rPr>
            <sz val="9"/>
            <color indexed="81"/>
            <rFont val="Tahoma"/>
            <family val="2"/>
          </rPr>
          <t xml:space="preserve">
This is the only place/column in this template using a "=nn+nn" style calulation rather than "=subtotal(9,nn:nn)
</t>
        </r>
      </text>
    </comment>
  </commentList>
</comments>
</file>

<file path=xl/sharedStrings.xml><?xml version="1.0" encoding="utf-8"?>
<sst xmlns="http://schemas.openxmlformats.org/spreadsheetml/2006/main" count="153" uniqueCount="102">
  <si>
    <t>Template for budgeting for ICT systems acquisition</t>
  </si>
  <si>
    <t>This ICT systems acquisition budget template will help you develop a budget for the complete process of acquiring a new technology-based system.</t>
  </si>
  <si>
    <t>This template is not is a primer for systems acquisition or on budgeting in general. But it will prompt you for the things you need to consider when working out what it will cost to acquire a new technology system.</t>
  </si>
  <si>
    <t>It is really easy to underestimate the effort and costs involved when preparing your budget. The ICT systems acquisition budget template has been developed to help you think about all the activities and costs you may need to consider. The template has been designed to provide a clear way of presenting the processes, what needs to be purchased, what support is required and for calculating the costs. What you’ll need to include will vary depending on the nature of the system - for example whether it is for service delivery, financial, email and so on.</t>
  </si>
  <si>
    <t xml:space="preserve">The template should be read in conjunction with our resource “How to choose a software package for delivering services to clients” </t>
  </si>
  <si>
    <t>Spreadsheet user guidelines</t>
  </si>
  <si>
    <r>
      <t xml:space="preserve">All totals are calculated using the "subtotal" calculation </t>
    </r>
    <r>
      <rPr>
        <b/>
        <sz val="10"/>
        <rFont val="Arial"/>
        <family val="2"/>
      </rPr>
      <t>=subtotal(9,nn:nn)</t>
    </r>
    <r>
      <rPr>
        <sz val="10"/>
        <rFont val="Arial"/>
        <family val="2"/>
      </rPr>
      <t xml:space="preserve"> where nn:nn is the cell range to sum. </t>
    </r>
  </si>
  <si>
    <r>
      <t xml:space="preserve">It’s a lovely calculation as it ignores any other cell within the range nn:nn that also has a "=subtotal(9,mm:mm)" calculation. This means you don’t have to worry about adding individual cells to get sub totals and grand totals.
</t>
    </r>
    <r>
      <rPr>
        <b/>
        <sz val="10"/>
        <rFont val="Arial"/>
        <family val="2"/>
      </rPr>
      <t>BUT</t>
    </r>
    <r>
      <rPr>
        <sz val="10"/>
        <rFont val="Arial"/>
        <family val="2"/>
      </rPr>
      <t xml:space="preserve"> - it cannot be mixed with the more common =sum(nn:nn) calulation without mucking up all the calculations. So tamper with them with care :)</t>
    </r>
  </si>
  <si>
    <t xml:space="preserve">All fields shaded mild yellow are data entry fields, or calls to named cells. </t>
  </si>
  <si>
    <t>The "clear" cells/fields are used either for entry of descriptions or for calculations. In the case of the calculations, take care not to overwrite them</t>
  </si>
  <si>
    <t xml:space="preserve">The values such as user numbers, costs of resources, unit travel costs etc are setup as named cells in the "assumptions &amp; unit cost" worksheet. </t>
  </si>
  <si>
    <t>This makes it easy to globally change values such as user numbers and exchange rates rather than in a number of places in the spreadsheet</t>
  </si>
  <si>
    <t>Yellow cells - for direct entry of numerical values or calls to named cells</t>
  </si>
  <si>
    <t>Clear cells - where values are calculated or descriptions entered</t>
  </si>
  <si>
    <t>Description</t>
  </si>
  <si>
    <t>Unit cost</t>
  </si>
  <si>
    <t>ICT consultant (hourly)</t>
  </si>
  <si>
    <t>** or whatever external resource types you are using, "named" so they can be easily pulled into the budget worksheets in multiple places</t>
  </si>
  <si>
    <t>Business Analyst (hourly)</t>
  </si>
  <si>
    <t>Nightly expenses (accom &amp; evening meal)</t>
  </si>
  <si>
    <t>Average return airfare inc taxis (to-from airports)</t>
  </si>
  <si>
    <t>(1 wk notice, worst case)</t>
  </si>
  <si>
    <t>Average vehicle expenses ($0.62/km @ 300km)</t>
  </si>
  <si>
    <t>Car rental per day</t>
  </si>
  <si>
    <t>Catering - cost per participant/day</t>
  </si>
  <si>
    <t>Venue hire</t>
  </si>
  <si>
    <t xml:space="preserve">User numbers </t>
  </si>
  <si>
    <t>Total users (CMS) - client management system</t>
  </si>
  <si>
    <t>Total users (email)</t>
  </si>
  <si>
    <t>Contingency &amp; exchange rates</t>
  </si>
  <si>
    <t>Contingency %</t>
  </si>
  <si>
    <t>Australian exchange rate</t>
  </si>
  <si>
    <t>US exchange rate</t>
  </si>
  <si>
    <t>Assumptions</t>
  </si>
  <si>
    <t>Requirements gathering</t>
  </si>
  <si>
    <t>opex</t>
  </si>
  <si>
    <t>Operational/expenses</t>
  </si>
  <si>
    <t>System selection</t>
  </si>
  <si>
    <t>capex</t>
  </si>
  <si>
    <t>Capital</t>
  </si>
  <si>
    <t>System implementation</t>
  </si>
  <si>
    <t>Post implementation review (PIR)</t>
  </si>
  <si>
    <t>Capex</t>
  </si>
  <si>
    <t>Opex</t>
  </si>
  <si>
    <t>Tot capex &amp; opex</t>
  </si>
  <si>
    <t>Ongoing annual expense</t>
  </si>
  <si>
    <t>Ongoing annual capital</t>
  </si>
  <si>
    <t>Qty</t>
  </si>
  <si>
    <t>Tot cost</t>
  </si>
  <si>
    <t>Comments</t>
  </si>
  <si>
    <t>Requirements budget</t>
  </si>
  <si>
    <t>Project management, BA &amp; staffing</t>
  </si>
  <si>
    <t xml:space="preserve">ICT consultant </t>
  </si>
  <si>
    <t>Business Analyst (BA)</t>
  </si>
  <si>
    <t>Backfilling staff</t>
  </si>
  <si>
    <t>??</t>
  </si>
  <si>
    <t>Total  project mgt, BA &amp; staffing</t>
  </si>
  <si>
    <t>Travel</t>
  </si>
  <si>
    <t>Travel - 1 day trips</t>
  </si>
  <si>
    <t>Travel - 2 day trips</t>
  </si>
  <si>
    <t>Total travel</t>
  </si>
  <si>
    <t>Sundry</t>
  </si>
  <si>
    <t>Lawyers fees for tender/RFP</t>
  </si>
  <si>
    <t>Incidentals</t>
  </si>
  <si>
    <t>Total sundry</t>
  </si>
  <si>
    <t>Subtotal ex contingency</t>
  </si>
  <si>
    <t xml:space="preserve">General contingency </t>
  </si>
  <si>
    <t>Total requirements budget</t>
  </si>
  <si>
    <t>Selection budget</t>
  </si>
  <si>
    <t>Lawyers fees for supplier contracts</t>
  </si>
  <si>
    <t>Total selection budget</t>
  </si>
  <si>
    <t>Implementation budget</t>
  </si>
  <si>
    <t>ICT consultant</t>
  </si>
  <si>
    <t>Software, hardware &amp; supplier costs</t>
  </si>
  <si>
    <t>Number full concurrent licences</t>
  </si>
  <si>
    <t>The user numbers can be in this worksheet or as named cells in the "assumptions &amp; unit cost" worksheet. But if in the latter, then this will change values in all worksheets, which you may not want if you different versions of the budget worksheets over the life of the project</t>
  </si>
  <si>
    <t>Number limited concurrent licences</t>
  </si>
  <si>
    <t xml:space="preserve">&lt;name of the package&gt; software </t>
  </si>
  <si>
    <t>&lt;supplier name&gt; implementation (inc. configuration, reports, supplier provided training, additional development costs, etc)</t>
  </si>
  <si>
    <t>These costs could be itemised separately</t>
  </si>
  <si>
    <t>Hardware (servers, discs, etc)</t>
  </si>
  <si>
    <t>Server licenses (SQL, Windows, etc)</t>
  </si>
  <si>
    <t>Installation of hardware &amp; software</t>
  </si>
  <si>
    <t>User devices (PCs, laptops &amp; tablets)</t>
  </si>
  <si>
    <t>Include the hardare &amp; software costs. If these are to be leased, the costs will be in the "Annual expense" rather than "Capex" columns, though there may be some setup costs that are captialised</t>
  </si>
  <si>
    <t>Annual hosting fees</t>
  </si>
  <si>
    <t>For cloud based and/or hosted systems &amp; services</t>
  </si>
  <si>
    <t>Annual software maintenance fees</t>
  </si>
  <si>
    <t>To cover ongoing upgrades to the software</t>
  </si>
  <si>
    <t>Annual support fees</t>
  </si>
  <si>
    <t>For support from the supplier - this may be a fixed fee or your estimate of the ad hoc costs you'd expect to pay each year</t>
  </si>
  <si>
    <t>Integration with other systems (financial, email,etc)</t>
  </si>
  <si>
    <t>Additional development work each year</t>
  </si>
  <si>
    <t>Ongoing development costs of package or additional modules, etc</t>
  </si>
  <si>
    <t>Total software, hardware &amp; supplier costs</t>
  </si>
  <si>
    <t>Implementation costs (ex supplier costs)</t>
  </si>
  <si>
    <t>Travel - PM, BA &amp; trainers - 1 day trips</t>
  </si>
  <si>
    <t>Travel - PM, BA &amp; trainers - 2 day trips</t>
  </si>
  <si>
    <t>Total implementation (ex supplier) costs</t>
  </si>
  <si>
    <t>Lawyers fees for final contract</t>
  </si>
  <si>
    <t>Total implementation budget</t>
  </si>
  <si>
    <t>Grand total system acquisition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</si>
</sst>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0"/>
      <name val="Arial"/>
    </font>
    <font>
      <sz val="8"/>
      <name val="Arial"/>
      <family val="2"/>
    </font>
    <font>
      <b/>
      <sz val="10"/>
      <name val="Arial"/>
      <family val="2"/>
    </font>
    <font>
      <b/>
      <i/>
      <sz val="10"/>
      <name val="Arial"/>
      <family val="2"/>
    </font>
    <font>
      <i/>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23"/>
      <name val="Arial"/>
      <family val="2"/>
    </font>
    <font>
      <sz val="9"/>
      <color indexed="81"/>
      <name val="Tahoma"/>
      <family val="2"/>
    </font>
    <font>
      <b/>
      <sz val="9"/>
      <color indexed="81"/>
      <name val="Tahoma"/>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right/>
      <top style="double">
        <color indexed="64"/>
      </top>
      <bottom style="double">
        <color indexed="64"/>
      </bottom>
      <diagonal/>
    </border>
    <border>
      <left/>
      <right/>
      <top style="slantDashDot">
        <color indexed="64"/>
      </top>
      <bottom style="slantDashDot">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indexed="64"/>
      </right>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s>
  <cellStyleXfs count="42">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5" fillId="23" borderId="7" applyNumberFormat="0" applyFont="0" applyAlignment="0" applyProtection="0"/>
    <xf numFmtId="0" fontId="19" fillId="20"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95">
    <xf numFmtId="0" fontId="0" fillId="0" borderId="0" xfId="0"/>
    <xf numFmtId="0" fontId="2" fillId="0" borderId="0" xfId="0" applyFont="1"/>
    <xf numFmtId="0" fontId="2" fillId="0" borderId="0" xfId="0" applyFont="1" applyAlignment="1">
      <alignment wrapText="1"/>
    </xf>
    <xf numFmtId="3" fontId="2" fillId="0" borderId="0" xfId="0" applyNumberFormat="1" applyFont="1"/>
    <xf numFmtId="3" fontId="4" fillId="0" borderId="0" xfId="0" applyNumberFormat="1" applyFont="1"/>
    <xf numFmtId="0" fontId="4" fillId="0" borderId="0" xfId="0" applyFont="1" applyFill="1"/>
    <xf numFmtId="0" fontId="0" fillId="0" borderId="0" xfId="0" applyAlignment="1">
      <alignment wrapText="1"/>
    </xf>
    <xf numFmtId="3" fontId="0" fillId="0" borderId="0" xfId="0" applyNumberFormat="1" applyAlignment="1">
      <alignment wrapText="1"/>
    </xf>
    <xf numFmtId="3" fontId="0" fillId="0" borderId="0" xfId="0" applyNumberFormat="1"/>
    <xf numFmtId="0" fontId="0" fillId="0" borderId="0" xfId="0" applyFill="1"/>
    <xf numFmtId="0" fontId="0" fillId="0" borderId="0" xfId="0" applyFill="1" applyAlignment="1">
      <alignment horizontal="center"/>
    </xf>
    <xf numFmtId="0" fontId="5" fillId="0" borderId="0" xfId="0" applyFont="1" applyFill="1"/>
    <xf numFmtId="3" fontId="3" fillId="0" borderId="10" xfId="0" applyNumberFormat="1" applyFont="1" applyBorder="1" applyAlignment="1">
      <alignment wrapText="1"/>
    </xf>
    <xf numFmtId="3" fontId="3" fillId="0" borderId="10" xfId="0" applyNumberFormat="1" applyFont="1" applyBorder="1"/>
    <xf numFmtId="0" fontId="3" fillId="0" borderId="0" xfId="0" applyFont="1" applyFill="1"/>
    <xf numFmtId="0" fontId="0" fillId="0" borderId="0" xfId="0" applyFill="1" applyAlignment="1">
      <alignment wrapText="1"/>
    </xf>
    <xf numFmtId="0" fontId="4" fillId="0" borderId="0" xfId="0" applyFont="1"/>
    <xf numFmtId="3" fontId="3" fillId="0" borderId="0" xfId="0" applyNumberFormat="1" applyFont="1" applyBorder="1" applyAlignment="1">
      <alignment wrapText="1"/>
    </xf>
    <xf numFmtId="3" fontId="3" fillId="0" borderId="0" xfId="0" applyNumberFormat="1" applyFont="1" applyBorder="1"/>
    <xf numFmtId="3" fontId="0" fillId="24" borderId="0" xfId="0" applyNumberFormat="1" applyFill="1" applyAlignment="1">
      <alignment wrapText="1"/>
    </xf>
    <xf numFmtId="3" fontId="4" fillId="0" borderId="10" xfId="0" applyNumberFormat="1" applyFont="1" applyBorder="1" applyAlignment="1">
      <alignment wrapText="1"/>
    </xf>
    <xf numFmtId="3" fontId="4" fillId="0" borderId="10" xfId="0" applyNumberFormat="1" applyFont="1" applyBorder="1"/>
    <xf numFmtId="0" fontId="4" fillId="0" borderId="0" xfId="0" applyFont="1" applyAlignment="1">
      <alignment wrapText="1"/>
    </xf>
    <xf numFmtId="0" fontId="3" fillId="0" borderId="0" xfId="0" applyFont="1" applyFill="1" applyAlignment="1">
      <alignment horizontal="center" wrapText="1"/>
    </xf>
    <xf numFmtId="3" fontId="3" fillId="25" borderId="11" xfId="0" applyNumberFormat="1" applyFont="1" applyFill="1" applyBorder="1" applyAlignment="1">
      <alignment wrapText="1"/>
    </xf>
    <xf numFmtId="0" fontId="3" fillId="25" borderId="11" xfId="0" applyFont="1" applyFill="1" applyBorder="1" applyAlignment="1">
      <alignment wrapText="1"/>
    </xf>
    <xf numFmtId="3" fontId="3" fillId="25" borderId="11" xfId="0" applyNumberFormat="1" applyFont="1" applyFill="1" applyBorder="1"/>
    <xf numFmtId="3" fontId="3" fillId="25" borderId="12" xfId="0" applyNumberFormat="1" applyFont="1" applyFill="1" applyBorder="1" applyAlignment="1">
      <alignment wrapText="1"/>
    </xf>
    <xf numFmtId="3" fontId="3" fillId="25" borderId="12" xfId="0" applyNumberFormat="1" applyFont="1" applyFill="1" applyBorder="1"/>
    <xf numFmtId="0" fontId="2" fillId="0" borderId="0" xfId="0" applyFont="1" applyAlignment="1">
      <alignment horizontal="center" wrapText="1"/>
    </xf>
    <xf numFmtId="3" fontId="0" fillId="24" borderId="0" xfId="0" applyNumberFormat="1" applyFill="1"/>
    <xf numFmtId="3" fontId="0" fillId="0" borderId="0" xfId="0" applyNumberFormat="1" applyFill="1"/>
    <xf numFmtId="0" fontId="23" fillId="0" borderId="0" xfId="0" applyFont="1"/>
    <xf numFmtId="3" fontId="23" fillId="0" borderId="0" xfId="0" applyNumberFormat="1" applyFont="1"/>
    <xf numFmtId="0" fontId="5" fillId="0" borderId="0" xfId="0" applyFont="1" applyAlignment="1">
      <alignment wrapText="1"/>
    </xf>
    <xf numFmtId="0" fontId="5" fillId="0" borderId="0" xfId="0" applyFont="1" applyFill="1" applyAlignment="1">
      <alignment wrapText="1"/>
    </xf>
    <xf numFmtId="0" fontId="5" fillId="0" borderId="0" xfId="0" applyFont="1"/>
    <xf numFmtId="0" fontId="0" fillId="0" borderId="0" xfId="0" applyAlignment="1"/>
    <xf numFmtId="0" fontId="5" fillId="0" borderId="0" xfId="0" applyFont="1" applyAlignment="1"/>
    <xf numFmtId="3" fontId="5" fillId="0" borderId="0" xfId="0" applyNumberFormat="1" applyFont="1"/>
    <xf numFmtId="3" fontId="5" fillId="0" borderId="0" xfId="0" applyNumberFormat="1" applyFont="1" applyAlignment="1"/>
    <xf numFmtId="0" fontId="2" fillId="26" borderId="0" xfId="0" applyFont="1" applyFill="1" applyAlignment="1">
      <alignment wrapText="1"/>
    </xf>
    <xf numFmtId="9" fontId="0" fillId="24" borderId="0" xfId="0" applyNumberFormat="1" applyFill="1" applyAlignment="1">
      <alignment wrapText="1"/>
    </xf>
    <xf numFmtId="4" fontId="0" fillId="24" borderId="0" xfId="0" applyNumberFormat="1" applyFill="1" applyAlignment="1">
      <alignment wrapText="1"/>
    </xf>
    <xf numFmtId="0" fontId="4" fillId="24" borderId="0" xfId="0" applyFont="1" applyFill="1" applyAlignment="1">
      <alignment wrapText="1"/>
    </xf>
    <xf numFmtId="3" fontId="4" fillId="0" borderId="0" xfId="0" applyNumberFormat="1" applyFont="1" applyFill="1"/>
    <xf numFmtId="0" fontId="2" fillId="26" borderId="0" xfId="0" applyFont="1" applyFill="1" applyAlignment="1">
      <alignment vertical="top" wrapText="1"/>
    </xf>
    <xf numFmtId="0" fontId="5" fillId="0" borderId="0" xfId="0" applyFont="1" applyFill="1" applyAlignment="1">
      <alignment vertical="top" wrapText="1"/>
    </xf>
    <xf numFmtId="3" fontId="5" fillId="24" borderId="0" xfId="0" applyNumberFormat="1" applyFont="1" applyFill="1" applyAlignment="1">
      <alignment vertical="top" wrapText="1"/>
    </xf>
    <xf numFmtId="0" fontId="0" fillId="0" borderId="0" xfId="0" applyAlignment="1">
      <alignment vertical="top" wrapText="1"/>
    </xf>
    <xf numFmtId="0" fontId="5" fillId="0" borderId="0" xfId="0" applyFont="1" applyAlignment="1">
      <alignment vertical="top" wrapText="1"/>
    </xf>
    <xf numFmtId="3" fontId="3" fillId="25" borderId="13" xfId="0" applyNumberFormat="1" applyFont="1" applyFill="1" applyBorder="1" applyAlignment="1">
      <alignment wrapText="1"/>
    </xf>
    <xf numFmtId="3" fontId="3" fillId="25" borderId="14" xfId="0" applyNumberFormat="1" applyFont="1" applyFill="1" applyBorder="1" applyAlignment="1">
      <alignment wrapText="1"/>
    </xf>
    <xf numFmtId="0" fontId="2" fillId="0" borderId="15" xfId="0" applyFont="1" applyBorder="1" applyAlignment="1">
      <alignment wrapText="1"/>
    </xf>
    <xf numFmtId="0" fontId="2" fillId="0" borderId="0" xfId="0" applyFont="1" applyBorder="1"/>
    <xf numFmtId="3" fontId="2" fillId="0" borderId="0" xfId="0" applyNumberFormat="1" applyFont="1" applyBorder="1"/>
    <xf numFmtId="0" fontId="2" fillId="0" borderId="16" xfId="0" applyFont="1" applyBorder="1" applyAlignment="1">
      <alignment wrapText="1"/>
    </xf>
    <xf numFmtId="0" fontId="5" fillId="0" borderId="15" xfId="0" applyFont="1" applyBorder="1" applyAlignment="1">
      <alignment wrapText="1"/>
    </xf>
    <xf numFmtId="0" fontId="0" fillId="24" borderId="0" xfId="0" applyFill="1" applyBorder="1"/>
    <xf numFmtId="3" fontId="0" fillId="24" borderId="0" xfId="0" applyNumberFormat="1" applyFill="1" applyBorder="1"/>
    <xf numFmtId="3" fontId="0" fillId="0" borderId="0" xfId="0" applyNumberFormat="1" applyBorder="1"/>
    <xf numFmtId="0" fontId="5" fillId="24" borderId="0" xfId="0" applyFont="1" applyFill="1" applyBorder="1"/>
    <xf numFmtId="3" fontId="5" fillId="24" borderId="0" xfId="0" applyNumberFormat="1" applyFont="1" applyFill="1" applyBorder="1"/>
    <xf numFmtId="3" fontId="5" fillId="0" borderId="0" xfId="0" applyNumberFormat="1" applyFont="1" applyBorder="1"/>
    <xf numFmtId="0" fontId="5" fillId="0" borderId="16" xfId="0" applyFont="1" applyFill="1" applyBorder="1" applyAlignment="1">
      <alignment wrapText="1"/>
    </xf>
    <xf numFmtId="0" fontId="0" fillId="0" borderId="16" xfId="0" applyBorder="1" applyAlignment="1">
      <alignment wrapText="1"/>
    </xf>
    <xf numFmtId="0" fontId="0" fillId="0" borderId="15" xfId="0" applyBorder="1" applyAlignment="1">
      <alignment wrapText="1"/>
    </xf>
    <xf numFmtId="0" fontId="0" fillId="0" borderId="0" xfId="0" applyBorder="1"/>
    <xf numFmtId="0" fontId="5" fillId="0" borderId="0" xfId="0" applyFont="1" applyBorder="1"/>
    <xf numFmtId="3" fontId="3" fillId="0" borderId="17" xfId="0" applyNumberFormat="1" applyFont="1" applyBorder="1" applyAlignment="1">
      <alignment wrapText="1"/>
    </xf>
    <xf numFmtId="3" fontId="3" fillId="0" borderId="18" xfId="0" applyNumberFormat="1" applyFont="1" applyBorder="1" applyAlignment="1">
      <alignment wrapText="1"/>
    </xf>
    <xf numFmtId="3" fontId="3" fillId="0" borderId="15" xfId="0" applyNumberFormat="1" applyFont="1" applyBorder="1" applyAlignment="1">
      <alignment wrapText="1"/>
    </xf>
    <xf numFmtId="3" fontId="3" fillId="0" borderId="16" xfId="0" applyNumberFormat="1" applyFont="1" applyBorder="1" applyAlignment="1">
      <alignment wrapText="1"/>
    </xf>
    <xf numFmtId="0" fontId="0" fillId="0" borderId="16" xfId="0" applyFill="1" applyBorder="1" applyAlignment="1">
      <alignment wrapText="1"/>
    </xf>
    <xf numFmtId="0" fontId="4" fillId="0" borderId="15" xfId="0" applyFont="1" applyBorder="1" applyAlignment="1">
      <alignment wrapText="1"/>
    </xf>
    <xf numFmtId="0" fontId="4" fillId="0" borderId="0" xfId="0" applyFont="1" applyBorder="1"/>
    <xf numFmtId="3" fontId="4" fillId="0" borderId="0" xfId="0" applyNumberFormat="1" applyFont="1" applyBorder="1"/>
    <xf numFmtId="0" fontId="4" fillId="0" borderId="16" xfId="0" applyFont="1" applyBorder="1" applyAlignment="1">
      <alignment wrapText="1"/>
    </xf>
    <xf numFmtId="3" fontId="4" fillId="0" borderId="17" xfId="0" applyNumberFormat="1" applyFont="1" applyBorder="1" applyAlignment="1">
      <alignment wrapText="1"/>
    </xf>
    <xf numFmtId="3" fontId="4" fillId="0" borderId="18" xfId="0" applyNumberFormat="1" applyFont="1" applyBorder="1" applyAlignment="1">
      <alignment wrapText="1"/>
    </xf>
    <xf numFmtId="0" fontId="0" fillId="0" borderId="15" xfId="0" applyFill="1" applyBorder="1" applyAlignment="1">
      <alignment horizontal="center" wrapText="1"/>
    </xf>
    <xf numFmtId="3" fontId="0" fillId="0" borderId="0" xfId="0" applyNumberFormat="1" applyBorder="1" applyAlignment="1">
      <alignment wrapText="1"/>
    </xf>
    <xf numFmtId="3" fontId="5" fillId="0" borderId="0" xfId="0" applyNumberFormat="1" applyFont="1" applyBorder="1" applyAlignment="1">
      <alignment wrapText="1"/>
    </xf>
    <xf numFmtId="0" fontId="0" fillId="0" borderId="16" xfId="0" applyFill="1" applyBorder="1" applyAlignment="1">
      <alignment horizontal="center" wrapText="1"/>
    </xf>
    <xf numFmtId="3" fontId="3" fillId="25" borderId="13" xfId="0" applyNumberFormat="1" applyFont="1" applyFill="1" applyBorder="1" applyAlignment="1">
      <alignment horizontal="left" wrapText="1"/>
    </xf>
    <xf numFmtId="0" fontId="5" fillId="0" borderId="16" xfId="0" applyFont="1" applyBorder="1" applyAlignment="1">
      <alignment wrapText="1"/>
    </xf>
    <xf numFmtId="0" fontId="4" fillId="24" borderId="0" xfId="0" applyFont="1" applyFill="1" applyBorder="1"/>
    <xf numFmtId="0" fontId="5" fillId="0" borderId="15" xfId="0" applyFont="1" applyFill="1" applyBorder="1" applyAlignment="1">
      <alignment wrapText="1"/>
    </xf>
    <xf numFmtId="0" fontId="2" fillId="0" borderId="16" xfId="0" applyFont="1" applyFill="1" applyBorder="1" applyAlignment="1">
      <alignment wrapText="1"/>
    </xf>
    <xf numFmtId="0" fontId="4" fillId="24" borderId="0" xfId="0" applyFont="1" applyFill="1" applyAlignment="1"/>
    <xf numFmtId="0" fontId="5" fillId="0" borderId="0" xfId="0" applyFont="1" applyAlignment="1">
      <alignment vertical="center" wrapText="1"/>
    </xf>
    <xf numFmtId="0" fontId="5" fillId="0" borderId="0" xfId="0" applyFont="1" applyAlignment="1">
      <alignment horizontal="left" vertical="center" wrapText="1"/>
    </xf>
    <xf numFmtId="0" fontId="1" fillId="0" borderId="0" xfId="0" applyFont="1" applyAlignment="1">
      <alignment vertical="center" wrapText="1"/>
    </xf>
    <xf numFmtId="0" fontId="2" fillId="0" borderId="0" xfId="0" applyFont="1" applyAlignment="1">
      <alignment horizontal="center"/>
    </xf>
    <xf numFmtId="0" fontId="2" fillId="0" borderId="0" xfId="0" applyFont="1" applyFill="1" applyAlignment="1">
      <alignment horizontal="center"/>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2"/>
  <sheetViews>
    <sheetView workbookViewId="0">
      <selection activeCell="A10" sqref="A10"/>
    </sheetView>
  </sheetViews>
  <sheetFormatPr baseColWidth="10" defaultColWidth="8.83203125" defaultRowHeight="13" x14ac:dyDescent="0.15"/>
  <cols>
    <col min="1" max="1" width="90.83203125" style="6" customWidth="1"/>
  </cols>
  <sheetData>
    <row r="1" spans="1:1" s="1" customFormat="1" ht="14" x14ac:dyDescent="0.15">
      <c r="A1" s="2" t="s">
        <v>0</v>
      </c>
    </row>
    <row r="3" spans="1:1" ht="28" x14ac:dyDescent="0.15">
      <c r="A3" s="90" t="s">
        <v>1</v>
      </c>
    </row>
    <row r="4" spans="1:1" ht="28" x14ac:dyDescent="0.15">
      <c r="A4" s="90" t="s">
        <v>2</v>
      </c>
    </row>
    <row r="5" spans="1:1" ht="84" x14ac:dyDescent="0.15">
      <c r="A5" s="90" t="s">
        <v>3</v>
      </c>
    </row>
    <row r="6" spans="1:1" ht="28" x14ac:dyDescent="0.15">
      <c r="A6" s="34" t="s">
        <v>4</v>
      </c>
    </row>
    <row r="7" spans="1:1" x14ac:dyDescent="0.15">
      <c r="A7" s="90"/>
    </row>
    <row r="8" spans="1:1" x14ac:dyDescent="0.15">
      <c r="A8" s="91"/>
    </row>
    <row r="9" spans="1:1" x14ac:dyDescent="0.15">
      <c r="A9" s="91"/>
    </row>
    <row r="10" spans="1:1" x14ac:dyDescent="0.15">
      <c r="A10" s="91"/>
    </row>
    <row r="11" spans="1:1" x14ac:dyDescent="0.15">
      <c r="A11" s="34"/>
    </row>
    <row r="12" spans="1:1" x14ac:dyDescent="0.15">
      <c r="A12" s="9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6"/>
  <sheetViews>
    <sheetView workbookViewId="0">
      <selection activeCell="B7" sqref="B7"/>
    </sheetView>
  </sheetViews>
  <sheetFormatPr baseColWidth="10" defaultColWidth="8.83203125" defaultRowHeight="13" x14ac:dyDescent="0.15"/>
  <cols>
    <col min="1" max="1" width="96.5" style="49" customWidth="1"/>
    <col min="2" max="2" width="72" style="6" customWidth="1"/>
    <col min="3" max="3" width="10.33203125" bestFit="1" customWidth="1"/>
    <col min="5" max="5" width="10.33203125" bestFit="1" customWidth="1"/>
  </cols>
  <sheetData>
    <row r="1" spans="1:2" s="1" customFormat="1" ht="14" x14ac:dyDescent="0.15">
      <c r="A1" s="46" t="s">
        <v>5</v>
      </c>
      <c r="B1" s="41"/>
    </row>
    <row r="2" spans="1:2" ht="70" x14ac:dyDescent="0.15">
      <c r="A2" s="47" t="s">
        <v>6</v>
      </c>
      <c r="B2" s="35" t="s">
        <v>7</v>
      </c>
    </row>
    <row r="3" spans="1:2" ht="14" x14ac:dyDescent="0.15">
      <c r="A3" s="48" t="s">
        <v>8</v>
      </c>
    </row>
    <row r="4" spans="1:2" ht="28" x14ac:dyDescent="0.15">
      <c r="A4" s="50" t="s">
        <v>9</v>
      </c>
    </row>
    <row r="6" spans="1:2" ht="28" x14ac:dyDescent="0.15">
      <c r="A6" s="50" t="s">
        <v>10</v>
      </c>
      <c r="B6" s="34" t="s">
        <v>11</v>
      </c>
    </row>
  </sheetData>
  <printOptions gridLines="1"/>
  <pageMargins left="0.75" right="0.75" top="1" bottom="1" header="0.5" footer="0.5"/>
  <pageSetup paperSize="9" scale="65" orientation="portrait" horizontalDpi="300" verticalDpi="300" r:id="rId1"/>
  <headerFooter alignWithMargins="0">
    <oddHeader>&amp;L&amp;D &amp;T&amp;C&amp;Z&amp;F/&amp;A&amp;RPage &amp;P of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29"/>
  <sheetViews>
    <sheetView workbookViewId="0">
      <selection activeCell="A5" sqref="A5"/>
    </sheetView>
  </sheetViews>
  <sheetFormatPr baseColWidth="10" defaultColWidth="8.83203125" defaultRowHeight="13" x14ac:dyDescent="0.15"/>
  <cols>
    <col min="1" max="1" width="51.5" style="6" customWidth="1"/>
    <col min="2" max="2" width="10.5" style="8" customWidth="1"/>
    <col min="3" max="3" width="72" style="6" customWidth="1"/>
    <col min="4" max="4" width="10.33203125" bestFit="1" customWidth="1"/>
    <col min="6" max="6" width="10.33203125" bestFit="1" customWidth="1"/>
  </cols>
  <sheetData>
    <row r="1" spans="1:22" s="16" customFormat="1" ht="28" x14ac:dyDescent="0.15">
      <c r="A1" s="44" t="s">
        <v>12</v>
      </c>
      <c r="B1" s="4"/>
      <c r="C1" s="4"/>
      <c r="D1" s="4"/>
      <c r="E1" s="32"/>
      <c r="F1" s="33"/>
      <c r="G1" s="33"/>
      <c r="H1" s="32"/>
      <c r="I1" s="33"/>
      <c r="J1" s="33"/>
      <c r="K1" s="32"/>
      <c r="L1" s="33"/>
      <c r="M1" s="33"/>
      <c r="N1" s="4"/>
      <c r="O1" s="4"/>
      <c r="Q1" s="4"/>
      <c r="R1" s="4"/>
      <c r="S1" s="5"/>
      <c r="T1" s="45"/>
      <c r="U1" s="45"/>
      <c r="V1" s="22"/>
    </row>
    <row r="2" spans="1:22" s="16" customFormat="1" x14ac:dyDescent="0.15">
      <c r="A2" s="5" t="s">
        <v>13</v>
      </c>
      <c r="B2" s="5"/>
      <c r="C2" s="4"/>
      <c r="D2" s="4"/>
      <c r="E2" s="32"/>
      <c r="F2" s="33"/>
      <c r="G2" s="33"/>
      <c r="H2" s="32"/>
      <c r="I2" s="33"/>
      <c r="J2" s="33"/>
      <c r="K2" s="32"/>
      <c r="L2" s="33"/>
      <c r="M2" s="33"/>
      <c r="N2" s="4"/>
      <c r="O2" s="4"/>
      <c r="Q2" s="4"/>
      <c r="R2" s="4"/>
      <c r="S2" s="5"/>
      <c r="T2" s="45"/>
      <c r="U2" s="45"/>
      <c r="V2" s="22"/>
    </row>
    <row r="3" spans="1:22" s="16" customFormat="1" x14ac:dyDescent="0.15">
      <c r="A3" s="5"/>
      <c r="B3" s="5"/>
      <c r="C3" s="4"/>
      <c r="D3" s="4"/>
      <c r="E3" s="32"/>
      <c r="F3" s="33"/>
      <c r="G3" s="33"/>
      <c r="H3" s="32"/>
      <c r="I3" s="33"/>
      <c r="J3" s="33"/>
      <c r="K3" s="32"/>
      <c r="L3" s="33"/>
      <c r="M3" s="33"/>
      <c r="N3" s="4"/>
      <c r="O3" s="4"/>
      <c r="Q3" s="4"/>
      <c r="R3" s="4"/>
      <c r="S3" s="5"/>
      <c r="T3" s="45"/>
      <c r="U3" s="45"/>
      <c r="V3" s="22"/>
    </row>
    <row r="4" spans="1:22" s="1" customFormat="1" ht="14" x14ac:dyDescent="0.15">
      <c r="A4" s="2" t="s">
        <v>14</v>
      </c>
      <c r="B4" s="3" t="s">
        <v>15</v>
      </c>
      <c r="C4" s="2"/>
    </row>
    <row r="5" spans="1:22" ht="28" x14ac:dyDescent="0.15">
      <c r="A5" s="6" t="s">
        <v>16</v>
      </c>
      <c r="B5" s="30">
        <v>150</v>
      </c>
      <c r="C5" s="6" t="s">
        <v>17</v>
      </c>
    </row>
    <row r="6" spans="1:22" ht="14" x14ac:dyDescent="0.15">
      <c r="A6" s="34" t="s">
        <v>18</v>
      </c>
      <c r="B6" s="30">
        <v>85</v>
      </c>
    </row>
    <row r="7" spans="1:22" x14ac:dyDescent="0.15">
      <c r="B7" s="3"/>
    </row>
    <row r="8" spans="1:22" s="9" customFormat="1" ht="14" x14ac:dyDescent="0.15">
      <c r="A8" s="6" t="s">
        <v>19</v>
      </c>
      <c r="B8" s="19">
        <v>200</v>
      </c>
      <c r="C8" s="7"/>
      <c r="D8" s="8"/>
      <c r="F8" s="10"/>
    </row>
    <row r="9" spans="1:22" s="9" customFormat="1" ht="14" x14ac:dyDescent="0.15">
      <c r="A9" s="6" t="s">
        <v>20</v>
      </c>
      <c r="B9" s="19">
        <v>550</v>
      </c>
      <c r="C9" s="7" t="s">
        <v>21</v>
      </c>
      <c r="D9" s="8"/>
      <c r="F9" s="10"/>
    </row>
    <row r="10" spans="1:22" s="9" customFormat="1" ht="14" x14ac:dyDescent="0.15">
      <c r="A10" s="6" t="s">
        <v>22</v>
      </c>
      <c r="B10" s="19">
        <v>190</v>
      </c>
      <c r="C10" s="7"/>
      <c r="D10" s="8"/>
      <c r="F10" s="10"/>
    </row>
    <row r="11" spans="1:22" s="9" customFormat="1" ht="14" x14ac:dyDescent="0.15">
      <c r="A11" s="6" t="s">
        <v>23</v>
      </c>
      <c r="B11" s="19">
        <v>100</v>
      </c>
      <c r="C11" s="7"/>
      <c r="D11" s="8"/>
      <c r="F11" s="10"/>
    </row>
    <row r="12" spans="1:22" s="9" customFormat="1" ht="14" x14ac:dyDescent="0.15">
      <c r="A12" s="6" t="s">
        <v>24</v>
      </c>
      <c r="B12" s="19">
        <v>35</v>
      </c>
      <c r="C12" s="7"/>
      <c r="D12" s="8"/>
      <c r="F12" s="10"/>
    </row>
    <row r="13" spans="1:22" s="9" customFormat="1" ht="14" x14ac:dyDescent="0.15">
      <c r="A13" s="6" t="s">
        <v>25</v>
      </c>
      <c r="B13" s="19">
        <v>1000</v>
      </c>
      <c r="C13" s="7"/>
      <c r="D13" s="8"/>
      <c r="F13" s="10"/>
    </row>
    <row r="15" spans="1:22" s="1" customFormat="1" ht="14" x14ac:dyDescent="0.15">
      <c r="A15" s="2" t="s">
        <v>26</v>
      </c>
      <c r="B15" s="3"/>
      <c r="C15" s="2"/>
    </row>
    <row r="16" spans="1:22" s="36" customFormat="1" ht="14" x14ac:dyDescent="0.15">
      <c r="A16" s="34" t="s">
        <v>27</v>
      </c>
      <c r="B16" s="19">
        <v>15</v>
      </c>
      <c r="C16" s="34"/>
    </row>
    <row r="17" spans="1:3" s="36" customFormat="1" ht="14" x14ac:dyDescent="0.15">
      <c r="A17" s="34" t="s">
        <v>28</v>
      </c>
      <c r="B17" s="19">
        <v>20</v>
      </c>
      <c r="C17" s="34"/>
    </row>
    <row r="19" spans="1:3" s="1" customFormat="1" ht="14" x14ac:dyDescent="0.15">
      <c r="A19" s="2" t="s">
        <v>29</v>
      </c>
      <c r="B19" s="3"/>
      <c r="C19" s="2"/>
    </row>
    <row r="20" spans="1:3" s="36" customFormat="1" ht="14" x14ac:dyDescent="0.15">
      <c r="A20" s="34" t="s">
        <v>30</v>
      </c>
      <c r="B20" s="42">
        <v>0.15</v>
      </c>
      <c r="C20" s="34"/>
    </row>
    <row r="21" spans="1:3" s="36" customFormat="1" ht="14" x14ac:dyDescent="0.15">
      <c r="A21" s="34" t="s">
        <v>31</v>
      </c>
      <c r="B21" s="43">
        <v>0.8</v>
      </c>
      <c r="C21" s="34"/>
    </row>
    <row r="22" spans="1:3" s="36" customFormat="1" ht="14" x14ac:dyDescent="0.15">
      <c r="A22" s="34" t="s">
        <v>32</v>
      </c>
      <c r="B22" s="43">
        <v>0.85</v>
      </c>
      <c r="C22" s="34"/>
    </row>
    <row r="23" spans="1:3" s="38" customFormat="1" x14ac:dyDescent="0.15">
      <c r="A23" s="34"/>
      <c r="B23" s="40"/>
      <c r="C23" s="34"/>
    </row>
    <row r="24" spans="1:3" s="1" customFormat="1" ht="14" x14ac:dyDescent="0.15">
      <c r="A24" s="2" t="s">
        <v>33</v>
      </c>
      <c r="B24" s="3"/>
      <c r="C24" s="2"/>
    </row>
    <row r="25" spans="1:3" ht="14" x14ac:dyDescent="0.15">
      <c r="A25" s="34" t="s">
        <v>34</v>
      </c>
      <c r="B25" s="39" t="s">
        <v>35</v>
      </c>
      <c r="C25" s="34" t="s">
        <v>36</v>
      </c>
    </row>
    <row r="26" spans="1:3" s="9" customFormat="1" ht="14" x14ac:dyDescent="0.15">
      <c r="A26" s="34" t="s">
        <v>37</v>
      </c>
      <c r="B26" s="39" t="s">
        <v>38</v>
      </c>
      <c r="C26" s="35" t="s">
        <v>39</v>
      </c>
    </row>
    <row r="27" spans="1:3" s="9" customFormat="1" ht="14" x14ac:dyDescent="0.15">
      <c r="A27" s="34" t="s">
        <v>40</v>
      </c>
      <c r="B27" s="39" t="s">
        <v>38</v>
      </c>
      <c r="C27" s="35" t="s">
        <v>39</v>
      </c>
    </row>
    <row r="28" spans="1:3" s="9" customFormat="1" ht="14" x14ac:dyDescent="0.15">
      <c r="A28" s="34" t="s">
        <v>41</v>
      </c>
      <c r="B28" s="39" t="s">
        <v>35</v>
      </c>
      <c r="C28" s="35" t="s">
        <v>36</v>
      </c>
    </row>
    <row r="29" spans="1:3" s="9" customFormat="1" x14ac:dyDescent="0.15">
      <c r="A29" s="15"/>
      <c r="B29" s="31"/>
      <c r="C29" s="15"/>
    </row>
  </sheetData>
  <phoneticPr fontId="1" type="noConversion"/>
  <printOptions gridLines="1"/>
  <pageMargins left="0.75" right="0.75" top="1" bottom="1" header="0.5" footer="0.5"/>
  <pageSetup paperSize="9" scale="65" orientation="portrait" horizontalDpi="300" verticalDpi="300" r:id="rId1"/>
  <headerFooter alignWithMargins="0">
    <oddHeader>&amp;L&amp;D &amp;T&amp;C&amp;Z&amp;F/&amp;A&amp;RPage &amp;P of &amp;N</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132"/>
  <sheetViews>
    <sheetView tabSelected="1" zoomScale="80" workbookViewId="0">
      <pane xSplit="1" ySplit="4" topLeftCell="B5" activePane="bottomRight" state="frozen"/>
      <selection pane="topRight" activeCell="B1" sqref="B1"/>
      <selection pane="bottomLeft" activeCell="A5" sqref="A5"/>
      <selection pane="bottomRight" activeCell="C38" sqref="C38"/>
    </sheetView>
  </sheetViews>
  <sheetFormatPr baseColWidth="10" defaultColWidth="8.83203125" defaultRowHeight="13" x14ac:dyDescent="0.15"/>
  <cols>
    <col min="1" max="1" width="45" style="6" customWidth="1"/>
    <col min="2" max="2" width="9.5" bestFit="1" customWidth="1"/>
    <col min="3" max="3" width="9.5" style="8" bestFit="1" customWidth="1"/>
    <col min="4" max="4" width="10.5" style="8" bestFit="1" customWidth="1"/>
    <col min="5" max="5" width="9.33203125" style="36" customWidth="1"/>
    <col min="6" max="6" width="9.33203125" style="39" customWidth="1"/>
    <col min="7" max="7" width="10" style="39" customWidth="1"/>
    <col min="8" max="8" width="10.5" style="8" customWidth="1"/>
    <col min="9" max="9" width="9.33203125" customWidth="1"/>
    <col min="10" max="11" width="9.33203125" style="8" customWidth="1"/>
    <col min="12" max="12" width="9.33203125" customWidth="1"/>
    <col min="13" max="14" width="9.33203125" style="8" customWidth="1"/>
    <col min="15" max="15" width="45" style="6" customWidth="1"/>
  </cols>
  <sheetData>
    <row r="1" spans="1:15" s="16" customFormat="1" x14ac:dyDescent="0.15">
      <c r="A1" s="89" t="s">
        <v>12</v>
      </c>
      <c r="B1" s="4"/>
      <c r="C1" s="4"/>
      <c r="D1" s="4"/>
      <c r="F1" s="4"/>
      <c r="G1" s="4"/>
      <c r="H1" s="4"/>
      <c r="J1" s="4"/>
      <c r="K1" s="4"/>
      <c r="L1" s="5"/>
      <c r="M1" s="45"/>
      <c r="N1" s="45"/>
      <c r="O1" s="22"/>
    </row>
    <row r="2" spans="1:15" s="16" customFormat="1" x14ac:dyDescent="0.15">
      <c r="A2" s="5" t="s">
        <v>13</v>
      </c>
      <c r="B2" s="5"/>
      <c r="C2" s="4"/>
      <c r="D2" s="4"/>
      <c r="F2" s="4"/>
      <c r="G2" s="4"/>
      <c r="H2" s="4"/>
      <c r="J2" s="4"/>
      <c r="K2" s="4"/>
      <c r="L2" s="5"/>
      <c r="M2" s="45"/>
      <c r="N2" s="45"/>
      <c r="O2" s="22"/>
    </row>
    <row r="3" spans="1:15" s="1" customFormat="1" ht="42" x14ac:dyDescent="0.15">
      <c r="A3" s="2"/>
      <c r="B3" s="93" t="s">
        <v>42</v>
      </c>
      <c r="C3" s="93"/>
      <c r="D3" s="93"/>
      <c r="E3" s="93" t="s">
        <v>43</v>
      </c>
      <c r="F3" s="93"/>
      <c r="G3" s="93"/>
      <c r="H3" s="29" t="s">
        <v>44</v>
      </c>
      <c r="I3" s="93" t="s">
        <v>45</v>
      </c>
      <c r="J3" s="93"/>
      <c r="K3" s="93"/>
      <c r="L3" s="94" t="s">
        <v>46</v>
      </c>
      <c r="M3" s="94"/>
      <c r="N3" s="94"/>
      <c r="O3" s="6"/>
    </row>
    <row r="4" spans="1:15" s="1" customFormat="1" ht="14" x14ac:dyDescent="0.15">
      <c r="A4" s="2" t="s">
        <v>14</v>
      </c>
      <c r="B4" s="1" t="s">
        <v>47</v>
      </c>
      <c r="C4" s="3" t="s">
        <v>15</v>
      </c>
      <c r="D4" s="3" t="s">
        <v>48</v>
      </c>
      <c r="E4" s="1" t="s">
        <v>47</v>
      </c>
      <c r="F4" s="3" t="s">
        <v>15</v>
      </c>
      <c r="G4" s="3" t="s">
        <v>48</v>
      </c>
      <c r="H4" s="3"/>
      <c r="I4" s="1" t="s">
        <v>47</v>
      </c>
      <c r="J4" s="3" t="s">
        <v>15</v>
      </c>
      <c r="K4" s="3" t="s">
        <v>48</v>
      </c>
      <c r="L4" s="1" t="s">
        <v>47</v>
      </c>
      <c r="M4" s="3" t="s">
        <v>15</v>
      </c>
      <c r="N4" s="3" t="s">
        <v>48</v>
      </c>
      <c r="O4" s="2" t="s">
        <v>49</v>
      </c>
    </row>
    <row r="5" spans="1:15" ht="155" thickBot="1" x14ac:dyDescent="0.2"/>
    <row r="6" spans="1:15" ht="16" thickTop="1" thickBot="1" x14ac:dyDescent="0.2">
      <c r="A6" s="51" t="s">
        <v>50</v>
      </c>
      <c r="B6" s="25"/>
      <c r="C6" s="24"/>
      <c r="D6" s="24"/>
      <c r="E6" s="25"/>
      <c r="F6" s="24"/>
      <c r="G6" s="24"/>
      <c r="H6" s="24"/>
      <c r="I6" s="25"/>
      <c r="J6" s="24"/>
      <c r="K6" s="24"/>
      <c r="L6" s="25"/>
      <c r="M6" s="24"/>
      <c r="N6" s="24"/>
      <c r="O6" s="52"/>
    </row>
    <row r="7" spans="1:15" s="1" customFormat="1" ht="15" thickTop="1" x14ac:dyDescent="0.15">
      <c r="A7" s="53" t="s">
        <v>51</v>
      </c>
      <c r="B7" s="54"/>
      <c r="C7" s="55"/>
      <c r="D7" s="55"/>
      <c r="E7" s="54"/>
      <c r="F7" s="55"/>
      <c r="G7" s="55"/>
      <c r="H7" s="55"/>
      <c r="I7" s="54"/>
      <c r="J7" s="55"/>
      <c r="K7" s="55"/>
      <c r="L7" s="54"/>
      <c r="M7" s="55"/>
      <c r="N7" s="55"/>
      <c r="O7" s="56"/>
    </row>
    <row r="8" spans="1:15" ht="14" x14ac:dyDescent="0.15">
      <c r="A8" s="57" t="s">
        <v>52</v>
      </c>
      <c r="B8" s="58"/>
      <c r="C8" s="59"/>
      <c r="D8" s="60">
        <f>B8*C8</f>
        <v>0</v>
      </c>
      <c r="E8" s="61"/>
      <c r="F8" s="62">
        <f>ICT_consultant</f>
        <v>150</v>
      </c>
      <c r="G8" s="63">
        <f t="shared" ref="G8:G11" si="0">E8*F8</f>
        <v>0</v>
      </c>
      <c r="H8" s="60">
        <f>D8+G8</f>
        <v>0</v>
      </c>
      <c r="I8" s="58"/>
      <c r="J8" s="59"/>
      <c r="K8" s="60">
        <f t="shared" ref="K8:K11" si="1">I8*J8</f>
        <v>0</v>
      </c>
      <c r="L8" s="58"/>
      <c r="M8" s="59"/>
      <c r="N8" s="60">
        <f t="shared" ref="N8:N11" si="2">L8*M8</f>
        <v>0</v>
      </c>
      <c r="O8" s="64"/>
    </row>
    <row r="9" spans="1:15" ht="14" x14ac:dyDescent="0.15">
      <c r="A9" s="57" t="s">
        <v>53</v>
      </c>
      <c r="B9" s="58"/>
      <c r="C9" s="59"/>
      <c r="D9" s="60">
        <f>B9*C9</f>
        <v>0</v>
      </c>
      <c r="E9" s="61"/>
      <c r="F9" s="62">
        <f>Business_Analyst__hourly</f>
        <v>85</v>
      </c>
      <c r="G9" s="63">
        <f t="shared" si="0"/>
        <v>0</v>
      </c>
      <c r="H9" s="60">
        <f>D9+G9</f>
        <v>0</v>
      </c>
      <c r="I9" s="58"/>
      <c r="J9" s="59"/>
      <c r="K9" s="60">
        <f t="shared" si="1"/>
        <v>0</v>
      </c>
      <c r="L9" s="58"/>
      <c r="M9" s="59"/>
      <c r="N9" s="60">
        <f t="shared" si="2"/>
        <v>0</v>
      </c>
      <c r="O9" s="65"/>
    </row>
    <row r="10" spans="1:15" ht="14" x14ac:dyDescent="0.15">
      <c r="A10" s="57" t="s">
        <v>54</v>
      </c>
      <c r="B10" s="58"/>
      <c r="C10" s="59"/>
      <c r="D10" s="60">
        <f t="shared" ref="D10:D11" si="3">B10*C10</f>
        <v>0</v>
      </c>
      <c r="E10" s="61"/>
      <c r="F10" s="62"/>
      <c r="G10" s="63">
        <f t="shared" si="0"/>
        <v>0</v>
      </c>
      <c r="H10" s="60">
        <f t="shared" ref="H10:H11" si="4">D10+G10</f>
        <v>0</v>
      </c>
      <c r="I10" s="58"/>
      <c r="J10" s="59"/>
      <c r="K10" s="60">
        <f t="shared" si="1"/>
        <v>0</v>
      </c>
      <c r="L10" s="58"/>
      <c r="M10" s="59"/>
      <c r="N10" s="60">
        <f t="shared" si="2"/>
        <v>0</v>
      </c>
      <c r="O10" s="65"/>
    </row>
    <row r="11" spans="1:15" ht="14" x14ac:dyDescent="0.15">
      <c r="A11" s="57" t="s">
        <v>55</v>
      </c>
      <c r="B11" s="58"/>
      <c r="C11" s="59"/>
      <c r="D11" s="60">
        <f t="shared" si="3"/>
        <v>0</v>
      </c>
      <c r="E11" s="61"/>
      <c r="F11" s="62"/>
      <c r="G11" s="63">
        <f t="shared" si="0"/>
        <v>0</v>
      </c>
      <c r="H11" s="60">
        <f t="shared" si="4"/>
        <v>0</v>
      </c>
      <c r="I11" s="58"/>
      <c r="J11" s="59"/>
      <c r="K11" s="60">
        <f t="shared" si="1"/>
        <v>0</v>
      </c>
      <c r="L11" s="58"/>
      <c r="M11" s="59"/>
      <c r="N11" s="60">
        <f t="shared" si="2"/>
        <v>0</v>
      </c>
      <c r="O11" s="65"/>
    </row>
    <row r="12" spans="1:15" x14ac:dyDescent="0.15">
      <c r="A12" s="66"/>
      <c r="B12" s="67"/>
      <c r="C12" s="60"/>
      <c r="D12" s="60"/>
      <c r="E12" s="68"/>
      <c r="F12" s="63"/>
      <c r="G12" s="63"/>
      <c r="H12" s="60"/>
      <c r="I12" s="67"/>
      <c r="J12" s="60"/>
      <c r="K12" s="60"/>
      <c r="L12" s="67"/>
      <c r="M12" s="60"/>
      <c r="N12" s="60"/>
      <c r="O12" s="65"/>
    </row>
    <row r="13" spans="1:15" s="14" customFormat="1" ht="14" x14ac:dyDescent="0.15">
      <c r="A13" s="69" t="s">
        <v>56</v>
      </c>
      <c r="B13" s="12"/>
      <c r="C13" s="13"/>
      <c r="D13" s="13">
        <f>SUBTOTAL(9,D7:D12)</f>
        <v>0</v>
      </c>
      <c r="E13" s="12"/>
      <c r="F13" s="13"/>
      <c r="G13" s="13">
        <f>SUBTOTAL(9,G7:G12)</f>
        <v>0</v>
      </c>
      <c r="H13" s="13">
        <f>D13+G13</f>
        <v>0</v>
      </c>
      <c r="I13" s="12"/>
      <c r="J13" s="13"/>
      <c r="K13" s="13">
        <f>SUBTOTAL(9,K7:K12)</f>
        <v>0</v>
      </c>
      <c r="L13" s="12"/>
      <c r="M13" s="13"/>
      <c r="N13" s="13">
        <f>SUBTOTAL(9,N7:N12)</f>
        <v>0</v>
      </c>
      <c r="O13" s="70"/>
    </row>
    <row r="14" spans="1:15" x14ac:dyDescent="0.15">
      <c r="A14" s="66"/>
      <c r="B14" s="67"/>
      <c r="C14" s="60"/>
      <c r="D14" s="60"/>
      <c r="E14" s="68"/>
      <c r="F14" s="63"/>
      <c r="G14" s="63"/>
      <c r="H14" s="60"/>
      <c r="I14" s="67"/>
      <c r="J14" s="60"/>
      <c r="K14" s="60"/>
      <c r="L14" s="67"/>
      <c r="M14" s="60"/>
      <c r="N14" s="60"/>
      <c r="O14" s="65"/>
    </row>
    <row r="15" spans="1:15" s="1" customFormat="1" ht="14" x14ac:dyDescent="0.15">
      <c r="A15" s="53" t="s">
        <v>57</v>
      </c>
      <c r="B15" s="54"/>
      <c r="C15" s="55"/>
      <c r="D15" s="55"/>
      <c r="E15" s="54"/>
      <c r="F15" s="55"/>
      <c r="G15" s="55"/>
      <c r="H15" s="55"/>
      <c r="I15" s="54"/>
      <c r="J15" s="55"/>
      <c r="K15" s="55"/>
      <c r="L15" s="54"/>
      <c r="M15" s="55"/>
      <c r="N15" s="55"/>
      <c r="O15" s="56"/>
    </row>
    <row r="16" spans="1:15" ht="14" x14ac:dyDescent="0.15">
      <c r="A16" s="66" t="s">
        <v>58</v>
      </c>
      <c r="B16" s="58"/>
      <c r="C16" s="59"/>
      <c r="D16" s="60">
        <f>B16*C16</f>
        <v>0</v>
      </c>
      <c r="E16" s="61"/>
      <c r="F16" s="62">
        <f>Airfare</f>
        <v>550</v>
      </c>
      <c r="G16" s="63">
        <f>E16*F16</f>
        <v>0</v>
      </c>
      <c r="H16" s="60">
        <f>D16+G16</f>
        <v>0</v>
      </c>
      <c r="I16" s="58"/>
      <c r="J16" s="59"/>
      <c r="K16" s="60">
        <f>I16*J16</f>
        <v>0</v>
      </c>
      <c r="L16" s="58"/>
      <c r="M16" s="59"/>
      <c r="N16" s="60">
        <f>L16*M16</f>
        <v>0</v>
      </c>
      <c r="O16" s="56"/>
    </row>
    <row r="17" spans="1:15" ht="14" x14ac:dyDescent="0.15">
      <c r="A17" s="66" t="s">
        <v>59</v>
      </c>
      <c r="B17" s="58"/>
      <c r="C17" s="59"/>
      <c r="D17" s="60">
        <f>B17*C17</f>
        <v>0</v>
      </c>
      <c r="E17" s="61"/>
      <c r="F17" s="62">
        <f>Airfare+Accomodation</f>
        <v>750</v>
      </c>
      <c r="G17" s="63">
        <f>E17*F17</f>
        <v>0</v>
      </c>
      <c r="H17" s="60">
        <f>D17+G17</f>
        <v>0</v>
      </c>
      <c r="I17" s="58"/>
      <c r="J17" s="59"/>
      <c r="K17" s="60">
        <f>I17*J17</f>
        <v>0</v>
      </c>
      <c r="L17" s="58"/>
      <c r="M17" s="59"/>
      <c r="N17" s="60">
        <f>L17*M17</f>
        <v>0</v>
      </c>
      <c r="O17" s="65"/>
    </row>
    <row r="18" spans="1:15" ht="14" x14ac:dyDescent="0.15">
      <c r="A18" s="57" t="s">
        <v>25</v>
      </c>
      <c r="B18" s="58"/>
      <c r="C18" s="59"/>
      <c r="D18" s="60">
        <f>B18*C18</f>
        <v>0</v>
      </c>
      <c r="E18" s="61"/>
      <c r="F18" s="62">
        <f>Venue_hire</f>
        <v>1000</v>
      </c>
      <c r="G18" s="63">
        <f>E18*F18</f>
        <v>0</v>
      </c>
      <c r="H18" s="60">
        <f>D18+G18</f>
        <v>0</v>
      </c>
      <c r="I18" s="58"/>
      <c r="J18" s="59"/>
      <c r="K18" s="60">
        <f>I18*J18</f>
        <v>0</v>
      </c>
      <c r="L18" s="58"/>
      <c r="M18" s="59"/>
      <c r="N18" s="60">
        <f>L18*M18</f>
        <v>0</v>
      </c>
      <c r="O18" s="65"/>
    </row>
    <row r="19" spans="1:15" ht="14" x14ac:dyDescent="0.15">
      <c r="A19" s="57" t="s">
        <v>55</v>
      </c>
      <c r="B19" s="58"/>
      <c r="C19" s="59"/>
      <c r="D19" s="60">
        <f>B19*C19</f>
        <v>0</v>
      </c>
      <c r="E19" s="61"/>
      <c r="F19" s="62"/>
      <c r="G19" s="63">
        <f>E19*F19</f>
        <v>0</v>
      </c>
      <c r="H19" s="60">
        <f>D19+G19</f>
        <v>0</v>
      </c>
      <c r="I19" s="58"/>
      <c r="J19" s="59"/>
      <c r="K19" s="60">
        <f>I19*J19</f>
        <v>0</v>
      </c>
      <c r="L19" s="58"/>
      <c r="M19" s="59"/>
      <c r="N19" s="60">
        <f>L19*M19</f>
        <v>0</v>
      </c>
      <c r="O19" s="65"/>
    </row>
    <row r="20" spans="1:15" x14ac:dyDescent="0.15">
      <c r="A20" s="66"/>
      <c r="B20" s="67"/>
      <c r="C20" s="60"/>
      <c r="D20" s="60"/>
      <c r="E20" s="68"/>
      <c r="F20" s="63"/>
      <c r="G20" s="63"/>
      <c r="H20" s="60"/>
      <c r="I20" s="67"/>
      <c r="J20" s="60"/>
      <c r="K20" s="60"/>
      <c r="L20" s="67"/>
      <c r="M20" s="60"/>
      <c r="N20" s="60"/>
      <c r="O20" s="65"/>
    </row>
    <row r="21" spans="1:15" s="14" customFormat="1" ht="14" x14ac:dyDescent="0.15">
      <c r="A21" s="69" t="s">
        <v>60</v>
      </c>
      <c r="B21" s="12"/>
      <c r="C21" s="13"/>
      <c r="D21" s="13">
        <f>SUBTOTAL(9,D15:D20)</f>
        <v>0</v>
      </c>
      <c r="E21" s="12"/>
      <c r="F21" s="13"/>
      <c r="G21" s="13">
        <f>SUBTOTAL(9,G15:G20)</f>
        <v>0</v>
      </c>
      <c r="H21" s="13">
        <f>D21+G21</f>
        <v>0</v>
      </c>
      <c r="I21" s="12"/>
      <c r="J21" s="13"/>
      <c r="K21" s="13">
        <f>SUBTOTAL(9,K15:K20)</f>
        <v>0</v>
      </c>
      <c r="L21" s="12"/>
      <c r="M21" s="13"/>
      <c r="N21" s="13">
        <f>SUBTOTAL(9,N15:N20)</f>
        <v>0</v>
      </c>
      <c r="O21" s="70"/>
    </row>
    <row r="22" spans="1:15" s="14" customFormat="1" x14ac:dyDescent="0.15">
      <c r="A22" s="71"/>
      <c r="B22" s="17"/>
      <c r="C22" s="18"/>
      <c r="D22" s="18"/>
      <c r="E22" s="17"/>
      <c r="F22" s="18"/>
      <c r="G22" s="18"/>
      <c r="H22" s="18"/>
      <c r="I22" s="17"/>
      <c r="J22" s="18"/>
      <c r="K22" s="18"/>
      <c r="L22" s="17"/>
      <c r="M22" s="18"/>
      <c r="N22" s="18"/>
      <c r="O22" s="72"/>
    </row>
    <row r="23" spans="1:15" s="1" customFormat="1" ht="14" x14ac:dyDescent="0.15">
      <c r="A23" s="53" t="s">
        <v>61</v>
      </c>
      <c r="B23" s="54"/>
      <c r="C23" s="55"/>
      <c r="D23" s="55"/>
      <c r="E23" s="54"/>
      <c r="F23" s="55"/>
      <c r="G23" s="55"/>
      <c r="H23" s="55"/>
      <c r="I23" s="54"/>
      <c r="J23" s="55"/>
      <c r="K23" s="55"/>
      <c r="L23" s="54"/>
      <c r="M23" s="55"/>
      <c r="N23" s="55"/>
      <c r="O23" s="56"/>
    </row>
    <row r="24" spans="1:15" ht="14" x14ac:dyDescent="0.15">
      <c r="A24" s="66" t="s">
        <v>62</v>
      </c>
      <c r="B24" s="58"/>
      <c r="C24" s="59"/>
      <c r="D24" s="60">
        <f>B24*C24</f>
        <v>0</v>
      </c>
      <c r="E24" s="61"/>
      <c r="F24" s="62"/>
      <c r="G24" s="63">
        <f>E24*F24</f>
        <v>0</v>
      </c>
      <c r="H24" s="60">
        <f t="shared" ref="H24:H26" si="5">D24+G24</f>
        <v>0</v>
      </c>
      <c r="I24" s="58"/>
      <c r="J24" s="59"/>
      <c r="K24" s="60">
        <f>I24*J24</f>
        <v>0</v>
      </c>
      <c r="L24" s="58"/>
      <c r="M24" s="59"/>
      <c r="N24" s="60">
        <f>L24*M24</f>
        <v>0</v>
      </c>
      <c r="O24" s="73"/>
    </row>
    <row r="25" spans="1:15" ht="14" x14ac:dyDescent="0.15">
      <c r="A25" s="57" t="s">
        <v>55</v>
      </c>
      <c r="B25" s="58"/>
      <c r="C25" s="59"/>
      <c r="D25" s="60">
        <f>B25*C25</f>
        <v>0</v>
      </c>
      <c r="E25" s="61"/>
      <c r="F25" s="62"/>
      <c r="G25" s="63">
        <f>E25*F25</f>
        <v>0</v>
      </c>
      <c r="H25" s="60">
        <f t="shared" si="5"/>
        <v>0</v>
      </c>
      <c r="I25" s="58"/>
      <c r="J25" s="59"/>
      <c r="K25" s="60">
        <f>I25*J25</f>
        <v>0</v>
      </c>
      <c r="L25" s="58"/>
      <c r="M25" s="59"/>
      <c r="N25" s="60">
        <f>L25*M25</f>
        <v>0</v>
      </c>
      <c r="O25" s="73"/>
    </row>
    <row r="26" spans="1:15" ht="14" x14ac:dyDescent="0.15">
      <c r="A26" s="57" t="s">
        <v>63</v>
      </c>
      <c r="B26" s="58"/>
      <c r="C26" s="59"/>
      <c r="D26" s="60">
        <f>B26*C26</f>
        <v>0</v>
      </c>
      <c r="E26" s="61"/>
      <c r="F26" s="62"/>
      <c r="G26" s="63">
        <f>E26*F26</f>
        <v>0</v>
      </c>
      <c r="H26" s="60">
        <f t="shared" si="5"/>
        <v>0</v>
      </c>
      <c r="I26" s="58"/>
      <c r="J26" s="59"/>
      <c r="K26" s="60">
        <f>I26*J26</f>
        <v>0</v>
      </c>
      <c r="L26" s="58"/>
      <c r="M26" s="59"/>
      <c r="N26" s="60">
        <f>L26*M26</f>
        <v>0</v>
      </c>
      <c r="O26" s="73"/>
    </row>
    <row r="27" spans="1:15" x14ac:dyDescent="0.15">
      <c r="A27" s="66"/>
      <c r="B27" s="67"/>
      <c r="C27" s="60"/>
      <c r="D27" s="60"/>
      <c r="E27" s="68"/>
      <c r="F27" s="63"/>
      <c r="G27" s="63"/>
      <c r="H27" s="60"/>
      <c r="I27" s="67"/>
      <c r="J27" s="60"/>
      <c r="K27" s="60"/>
      <c r="L27" s="67"/>
      <c r="M27" s="60"/>
      <c r="N27" s="60"/>
      <c r="O27" s="65"/>
    </row>
    <row r="28" spans="1:15" s="14" customFormat="1" ht="14" x14ac:dyDescent="0.15">
      <c r="A28" s="69" t="s">
        <v>64</v>
      </c>
      <c r="B28" s="12"/>
      <c r="C28" s="13"/>
      <c r="D28" s="13">
        <f>SUBTOTAL(9,D23:D27)</f>
        <v>0</v>
      </c>
      <c r="E28" s="12"/>
      <c r="F28" s="13"/>
      <c r="G28" s="13">
        <f>SUBTOTAL(9,G23:G27)</f>
        <v>0</v>
      </c>
      <c r="H28" s="13">
        <f>D28+G28</f>
        <v>0</v>
      </c>
      <c r="I28" s="12"/>
      <c r="J28" s="13"/>
      <c r="K28" s="13">
        <f>SUBTOTAL(9,K23:K27)</f>
        <v>0</v>
      </c>
      <c r="L28" s="12"/>
      <c r="M28" s="13"/>
      <c r="N28" s="13">
        <f>SUBTOTAL(9,N23:N27)</f>
        <v>0</v>
      </c>
      <c r="O28" s="70"/>
    </row>
    <row r="29" spans="1:15" s="14" customFormat="1" x14ac:dyDescent="0.15">
      <c r="A29" s="71"/>
      <c r="B29" s="17"/>
      <c r="C29" s="18"/>
      <c r="D29" s="18"/>
      <c r="E29" s="17"/>
      <c r="F29" s="18"/>
      <c r="G29" s="18"/>
      <c r="H29" s="18"/>
      <c r="I29" s="17"/>
      <c r="J29" s="18"/>
      <c r="K29" s="18"/>
      <c r="L29" s="17"/>
      <c r="M29" s="18"/>
      <c r="N29" s="18"/>
      <c r="O29" s="72"/>
    </row>
    <row r="30" spans="1:15" s="16" customFormat="1" ht="14" x14ac:dyDescent="0.15">
      <c r="A30" s="74" t="s">
        <v>65</v>
      </c>
      <c r="B30" s="75"/>
      <c r="C30" s="76"/>
      <c r="D30" s="76">
        <f>SUBTOTAL(9,D6:D29)</f>
        <v>0</v>
      </c>
      <c r="E30" s="75"/>
      <c r="F30" s="76"/>
      <c r="G30" s="76">
        <f>SUBTOTAL(9,G6:G29)</f>
        <v>0</v>
      </c>
      <c r="H30" s="60">
        <f>D30+G30</f>
        <v>0</v>
      </c>
      <c r="I30" s="75"/>
      <c r="J30" s="76"/>
      <c r="K30" s="76">
        <f>SUBTOTAL(9,K6:K29)</f>
        <v>0</v>
      </c>
      <c r="L30" s="75"/>
      <c r="M30" s="76"/>
      <c r="N30" s="76">
        <f>SUBTOTAL(9,N6:N29)</f>
        <v>0</v>
      </c>
      <c r="O30" s="77"/>
    </row>
    <row r="31" spans="1:15" x14ac:dyDescent="0.15">
      <c r="A31" s="66"/>
      <c r="B31" s="67"/>
      <c r="C31" s="60"/>
      <c r="D31" s="60"/>
      <c r="E31" s="68"/>
      <c r="F31" s="63"/>
      <c r="G31" s="63"/>
      <c r="H31" s="60"/>
      <c r="I31" s="67"/>
      <c r="J31" s="60"/>
      <c r="K31" s="60"/>
      <c r="L31" s="67"/>
      <c r="M31" s="60"/>
      <c r="N31" s="60"/>
      <c r="O31" s="65"/>
    </row>
    <row r="32" spans="1:15" s="5" customFormat="1" ht="14" x14ac:dyDescent="0.15">
      <c r="A32" s="78" t="s">
        <v>66</v>
      </c>
      <c r="B32" s="20"/>
      <c r="C32" s="21"/>
      <c r="D32" s="21">
        <f>D30*Contingency</f>
        <v>0</v>
      </c>
      <c r="E32" s="20"/>
      <c r="F32" s="21"/>
      <c r="G32" s="21">
        <f>G30*Contingency</f>
        <v>0</v>
      </c>
      <c r="H32" s="21">
        <f>D32+G32</f>
        <v>0</v>
      </c>
      <c r="I32" s="20"/>
      <c r="J32" s="21"/>
      <c r="K32" s="21">
        <f>K30*Contingency</f>
        <v>0</v>
      </c>
      <c r="L32" s="20"/>
      <c r="M32" s="21"/>
      <c r="N32" s="21">
        <f>N30*Contingency</f>
        <v>0</v>
      </c>
      <c r="O32" s="79"/>
    </row>
    <row r="33" spans="1:16" s="9" customFormat="1" ht="14" thickBot="1" x14ac:dyDescent="0.2">
      <c r="A33" s="80"/>
      <c r="B33" s="81"/>
      <c r="C33" s="60"/>
      <c r="D33" s="60"/>
      <c r="E33" s="82"/>
      <c r="F33" s="63"/>
      <c r="G33" s="63"/>
      <c r="H33" s="60"/>
      <c r="I33" s="81"/>
      <c r="J33" s="60"/>
      <c r="K33" s="60"/>
      <c r="L33" s="81"/>
      <c r="M33" s="60"/>
      <c r="N33" s="60"/>
      <c r="O33" s="83"/>
      <c r="P33" s="11"/>
    </row>
    <row r="34" spans="1:16" ht="16" thickTop="1" thickBot="1" x14ac:dyDescent="0.2">
      <c r="A34" s="51" t="s">
        <v>67</v>
      </c>
      <c r="B34" s="25"/>
      <c r="C34" s="24"/>
      <c r="D34" s="26">
        <f>SUBTOTAL(9,D6:D33)</f>
        <v>0</v>
      </c>
      <c r="E34" s="25"/>
      <c r="F34" s="24"/>
      <c r="G34" s="26">
        <f>SUBTOTAL(9,G6:G33)</f>
        <v>0</v>
      </c>
      <c r="H34" s="26">
        <f>D34+G34</f>
        <v>0</v>
      </c>
      <c r="I34" s="25"/>
      <c r="J34" s="24"/>
      <c r="K34" s="26">
        <f>SUBTOTAL(9,K6:K33)</f>
        <v>0</v>
      </c>
      <c r="L34" s="25"/>
      <c r="M34" s="24"/>
      <c r="N34" s="26">
        <f>SUBTOTAL(9,N6:N33)</f>
        <v>0</v>
      </c>
      <c r="O34" s="52"/>
    </row>
    <row r="35" spans="1:16" s="14" customFormat="1" ht="15" thickTop="1" thickBot="1" x14ac:dyDescent="0.2">
      <c r="A35" s="23"/>
      <c r="B35" s="17"/>
      <c r="C35" s="18"/>
      <c r="D35" s="18"/>
      <c r="E35" s="17"/>
      <c r="F35" s="18"/>
      <c r="G35" s="18"/>
      <c r="H35" s="18"/>
      <c r="I35" s="17"/>
      <c r="J35" s="18"/>
      <c r="K35" s="18"/>
      <c r="L35" s="17"/>
      <c r="M35" s="18"/>
      <c r="N35" s="18"/>
      <c r="O35" s="23"/>
    </row>
    <row r="36" spans="1:16" ht="16" thickTop="1" thickBot="1" x14ac:dyDescent="0.2">
      <c r="A36" s="51" t="s">
        <v>68</v>
      </c>
      <c r="B36" s="25"/>
      <c r="C36" s="24"/>
      <c r="D36" s="24"/>
      <c r="E36" s="25"/>
      <c r="F36" s="24"/>
      <c r="G36" s="24"/>
      <c r="H36" s="24"/>
      <c r="I36" s="25"/>
      <c r="J36" s="24"/>
      <c r="K36" s="24"/>
      <c r="L36" s="25"/>
      <c r="M36" s="24"/>
      <c r="N36" s="24"/>
      <c r="O36" s="52"/>
    </row>
    <row r="37" spans="1:16" s="1" customFormat="1" ht="15" thickTop="1" x14ac:dyDescent="0.15">
      <c r="A37" s="53" t="s">
        <v>51</v>
      </c>
      <c r="B37" s="54"/>
      <c r="C37" s="55"/>
      <c r="D37" s="55"/>
      <c r="E37" s="54"/>
      <c r="F37" s="55"/>
      <c r="G37" s="55"/>
      <c r="H37" s="55"/>
      <c r="I37" s="54"/>
      <c r="J37" s="55"/>
      <c r="K37" s="55"/>
      <c r="L37" s="54"/>
      <c r="M37" s="55"/>
      <c r="N37" s="55"/>
      <c r="O37" s="56"/>
    </row>
    <row r="38" spans="1:16" ht="14" x14ac:dyDescent="0.15">
      <c r="A38" s="57" t="s">
        <v>52</v>
      </c>
      <c r="B38" s="58"/>
      <c r="C38" s="62">
        <f>ICT_consultant</f>
        <v>150</v>
      </c>
      <c r="D38" s="60">
        <f>B38*C38</f>
        <v>0</v>
      </c>
      <c r="E38" s="61"/>
      <c r="F38" s="62"/>
      <c r="G38" s="63">
        <f t="shared" ref="G38:G41" si="6">E38*F38</f>
        <v>0</v>
      </c>
      <c r="H38" s="60">
        <f>D38+G38</f>
        <v>0</v>
      </c>
      <c r="I38" s="58"/>
      <c r="J38" s="59"/>
      <c r="K38" s="60">
        <f t="shared" ref="K38:K41" si="7">I38*J38</f>
        <v>0</v>
      </c>
      <c r="L38" s="58"/>
      <c r="M38" s="59"/>
      <c r="N38" s="60">
        <f t="shared" ref="N38:N41" si="8">L38*M38</f>
        <v>0</v>
      </c>
      <c r="O38" s="64"/>
    </row>
    <row r="39" spans="1:16" ht="14" x14ac:dyDescent="0.15">
      <c r="A39" s="57" t="s">
        <v>53</v>
      </c>
      <c r="B39" s="58"/>
      <c r="C39" s="62">
        <f>Business_Analyst__hourly</f>
        <v>85</v>
      </c>
      <c r="D39" s="60">
        <f>B39*C39</f>
        <v>0</v>
      </c>
      <c r="E39" s="61"/>
      <c r="F39" s="62"/>
      <c r="G39" s="63">
        <f t="shared" si="6"/>
        <v>0</v>
      </c>
      <c r="H39" s="60">
        <f>D39+G39</f>
        <v>0</v>
      </c>
      <c r="I39" s="58"/>
      <c r="J39" s="59"/>
      <c r="K39" s="60">
        <f t="shared" si="7"/>
        <v>0</v>
      </c>
      <c r="L39" s="58"/>
      <c r="M39" s="59"/>
      <c r="N39" s="60">
        <f t="shared" si="8"/>
        <v>0</v>
      </c>
      <c r="O39" s="65"/>
    </row>
    <row r="40" spans="1:16" ht="14" x14ac:dyDescent="0.15">
      <c r="A40" s="57" t="s">
        <v>54</v>
      </c>
      <c r="B40" s="58"/>
      <c r="C40" s="59"/>
      <c r="D40" s="60">
        <f t="shared" ref="D40:D41" si="9">B40*C40</f>
        <v>0</v>
      </c>
      <c r="E40" s="61"/>
      <c r="F40" s="62"/>
      <c r="G40" s="63">
        <f t="shared" si="6"/>
        <v>0</v>
      </c>
      <c r="H40" s="60">
        <f t="shared" ref="H40:H41" si="10">D40+G40</f>
        <v>0</v>
      </c>
      <c r="I40" s="58"/>
      <c r="J40" s="59"/>
      <c r="K40" s="60">
        <f t="shared" si="7"/>
        <v>0</v>
      </c>
      <c r="L40" s="58"/>
      <c r="M40" s="59"/>
      <c r="N40" s="60">
        <f t="shared" si="8"/>
        <v>0</v>
      </c>
      <c r="O40" s="65"/>
    </row>
    <row r="41" spans="1:16" ht="14" x14ac:dyDescent="0.15">
      <c r="A41" s="57" t="s">
        <v>55</v>
      </c>
      <c r="B41" s="58"/>
      <c r="C41" s="59"/>
      <c r="D41" s="60">
        <f t="shared" si="9"/>
        <v>0</v>
      </c>
      <c r="E41" s="61"/>
      <c r="F41" s="62"/>
      <c r="G41" s="63">
        <f t="shared" si="6"/>
        <v>0</v>
      </c>
      <c r="H41" s="60">
        <f t="shared" si="10"/>
        <v>0</v>
      </c>
      <c r="I41" s="58"/>
      <c r="J41" s="59"/>
      <c r="K41" s="60">
        <f t="shared" si="7"/>
        <v>0</v>
      </c>
      <c r="L41" s="58"/>
      <c r="M41" s="59"/>
      <c r="N41" s="60">
        <f t="shared" si="8"/>
        <v>0</v>
      </c>
      <c r="O41" s="65"/>
    </row>
    <row r="42" spans="1:16" x14ac:dyDescent="0.15">
      <c r="A42" s="66"/>
      <c r="B42" s="67"/>
      <c r="C42" s="60"/>
      <c r="D42" s="60"/>
      <c r="E42" s="68"/>
      <c r="F42" s="63"/>
      <c r="G42" s="63"/>
      <c r="H42" s="60"/>
      <c r="I42" s="67"/>
      <c r="J42" s="60"/>
      <c r="K42" s="60"/>
      <c r="L42" s="67"/>
      <c r="M42" s="60"/>
      <c r="N42" s="60"/>
      <c r="O42" s="65"/>
    </row>
    <row r="43" spans="1:16" s="14" customFormat="1" ht="14" x14ac:dyDescent="0.15">
      <c r="A43" s="69" t="s">
        <v>56</v>
      </c>
      <c r="B43" s="12"/>
      <c r="C43" s="13"/>
      <c r="D43" s="13">
        <f>SUBTOTAL(9,D37:D42)</f>
        <v>0</v>
      </c>
      <c r="E43" s="12"/>
      <c r="F43" s="13"/>
      <c r="G43" s="13">
        <f>SUBTOTAL(9,G37:G42)</f>
        <v>0</v>
      </c>
      <c r="H43" s="13">
        <f>D43+G43</f>
        <v>0</v>
      </c>
      <c r="I43" s="12"/>
      <c r="J43" s="13"/>
      <c r="K43" s="13">
        <f>SUBTOTAL(9,K37:K42)</f>
        <v>0</v>
      </c>
      <c r="L43" s="12"/>
      <c r="M43" s="13"/>
      <c r="N43" s="13">
        <f>SUBTOTAL(9,N37:N42)</f>
        <v>0</v>
      </c>
      <c r="O43" s="70"/>
    </row>
    <row r="44" spans="1:16" s="14" customFormat="1" x14ac:dyDescent="0.15">
      <c r="A44" s="71"/>
      <c r="B44" s="17"/>
      <c r="C44" s="18"/>
      <c r="D44" s="18"/>
      <c r="E44" s="17"/>
      <c r="F44" s="18"/>
      <c r="G44" s="18"/>
      <c r="H44" s="18"/>
      <c r="I44" s="17"/>
      <c r="J44" s="18"/>
      <c r="K44" s="18"/>
      <c r="L44" s="17"/>
      <c r="M44" s="18"/>
      <c r="N44" s="18"/>
      <c r="O44" s="72"/>
    </row>
    <row r="45" spans="1:16" s="1" customFormat="1" ht="14" x14ac:dyDescent="0.15">
      <c r="A45" s="53" t="s">
        <v>57</v>
      </c>
      <c r="B45" s="54"/>
      <c r="C45" s="55"/>
      <c r="D45" s="55"/>
      <c r="E45" s="54"/>
      <c r="F45" s="55"/>
      <c r="G45" s="55"/>
      <c r="H45" s="55"/>
      <c r="I45" s="54"/>
      <c r="J45" s="55"/>
      <c r="K45" s="55"/>
      <c r="L45" s="54"/>
      <c r="M45" s="55"/>
      <c r="N45" s="55"/>
      <c r="O45" s="56"/>
    </row>
    <row r="46" spans="1:16" ht="14" x14ac:dyDescent="0.15">
      <c r="A46" s="66" t="s">
        <v>58</v>
      </c>
      <c r="B46" s="58"/>
      <c r="C46" s="62">
        <f>Airfare</f>
        <v>550</v>
      </c>
      <c r="D46" s="60">
        <f>B46*C46</f>
        <v>0</v>
      </c>
      <c r="E46" s="61"/>
      <c r="F46" s="62"/>
      <c r="G46" s="63">
        <f>E46*F46</f>
        <v>0</v>
      </c>
      <c r="H46" s="60">
        <f>D46+G46</f>
        <v>0</v>
      </c>
      <c r="I46" s="58"/>
      <c r="J46" s="59"/>
      <c r="K46" s="60">
        <f>I46*J46</f>
        <v>0</v>
      </c>
      <c r="L46" s="58"/>
      <c r="M46" s="59"/>
      <c r="N46" s="60">
        <f>L46*M46</f>
        <v>0</v>
      </c>
      <c r="O46" s="56"/>
    </row>
    <row r="47" spans="1:16" ht="14" x14ac:dyDescent="0.15">
      <c r="A47" s="66" t="s">
        <v>59</v>
      </c>
      <c r="B47" s="58"/>
      <c r="C47" s="62">
        <f>Airfare+Accomodation</f>
        <v>750</v>
      </c>
      <c r="D47" s="60">
        <f>B47*C47</f>
        <v>0</v>
      </c>
      <c r="E47" s="61"/>
      <c r="F47" s="62"/>
      <c r="G47" s="63">
        <f>E47*F47</f>
        <v>0</v>
      </c>
      <c r="H47" s="60">
        <f>D47+G47</f>
        <v>0</v>
      </c>
      <c r="I47" s="58"/>
      <c r="J47" s="59"/>
      <c r="K47" s="60">
        <f>I47*J47</f>
        <v>0</v>
      </c>
      <c r="L47" s="58"/>
      <c r="M47" s="59"/>
      <c r="N47" s="60">
        <f>L47*M47</f>
        <v>0</v>
      </c>
      <c r="O47" s="65"/>
    </row>
    <row r="48" spans="1:16" ht="14" x14ac:dyDescent="0.15">
      <c r="A48" s="57" t="s">
        <v>25</v>
      </c>
      <c r="B48" s="58"/>
      <c r="C48" s="59">
        <f>Venue_hire</f>
        <v>1000</v>
      </c>
      <c r="D48" s="60">
        <f>B48*C48</f>
        <v>0</v>
      </c>
      <c r="E48" s="61"/>
      <c r="F48" s="62"/>
      <c r="G48" s="63">
        <f>E48*F48</f>
        <v>0</v>
      </c>
      <c r="H48" s="60">
        <f>D48+G48</f>
        <v>0</v>
      </c>
      <c r="I48" s="58"/>
      <c r="J48" s="59"/>
      <c r="K48" s="60">
        <f>I48*J48</f>
        <v>0</v>
      </c>
      <c r="L48" s="58"/>
      <c r="M48" s="59"/>
      <c r="N48" s="60">
        <f>L48*M48</f>
        <v>0</v>
      </c>
      <c r="O48" s="65"/>
    </row>
    <row r="49" spans="1:16" ht="14" x14ac:dyDescent="0.15">
      <c r="A49" s="57" t="s">
        <v>55</v>
      </c>
      <c r="B49" s="58"/>
      <c r="C49" s="59"/>
      <c r="D49" s="60">
        <f>B49*C49</f>
        <v>0</v>
      </c>
      <c r="E49" s="61"/>
      <c r="F49" s="62"/>
      <c r="G49" s="63">
        <f>E49*F49</f>
        <v>0</v>
      </c>
      <c r="H49" s="60">
        <f>D49+G49</f>
        <v>0</v>
      </c>
      <c r="I49" s="58"/>
      <c r="J49" s="59"/>
      <c r="K49" s="60">
        <f>I49*J49</f>
        <v>0</v>
      </c>
      <c r="L49" s="58"/>
      <c r="M49" s="59"/>
      <c r="N49" s="60">
        <f>L49*M49</f>
        <v>0</v>
      </c>
      <c r="O49" s="65"/>
    </row>
    <row r="50" spans="1:16" x14ac:dyDescent="0.15">
      <c r="A50" s="66"/>
      <c r="B50" s="67"/>
      <c r="C50" s="60"/>
      <c r="D50" s="60"/>
      <c r="E50" s="68"/>
      <c r="F50" s="63"/>
      <c r="G50" s="63"/>
      <c r="H50" s="60"/>
      <c r="I50" s="67"/>
      <c r="J50" s="60"/>
      <c r="K50" s="60"/>
      <c r="L50" s="67"/>
      <c r="M50" s="60"/>
      <c r="N50" s="60"/>
      <c r="O50" s="65"/>
    </row>
    <row r="51" spans="1:16" s="14" customFormat="1" ht="14" x14ac:dyDescent="0.15">
      <c r="A51" s="69" t="s">
        <v>60</v>
      </c>
      <c r="B51" s="12"/>
      <c r="C51" s="13"/>
      <c r="D51" s="13">
        <f>SUBTOTAL(9,D45:D50)</f>
        <v>0</v>
      </c>
      <c r="E51" s="12"/>
      <c r="F51" s="13"/>
      <c r="G51" s="13">
        <f>SUBTOTAL(9,G45:G50)</f>
        <v>0</v>
      </c>
      <c r="H51" s="13">
        <f>D51+G51</f>
        <v>0</v>
      </c>
      <c r="I51" s="12"/>
      <c r="J51" s="13"/>
      <c r="K51" s="13">
        <f>SUBTOTAL(9,K45:K50)</f>
        <v>0</v>
      </c>
      <c r="L51" s="12"/>
      <c r="M51" s="13"/>
      <c r="N51" s="13">
        <f>SUBTOTAL(9,N45:N50)</f>
        <v>0</v>
      </c>
      <c r="O51" s="70"/>
    </row>
    <row r="52" spans="1:16" s="14" customFormat="1" x14ac:dyDescent="0.15">
      <c r="A52" s="71"/>
      <c r="B52" s="17"/>
      <c r="C52" s="18"/>
      <c r="D52" s="18"/>
      <c r="E52" s="17"/>
      <c r="F52" s="18"/>
      <c r="G52" s="18"/>
      <c r="H52" s="18"/>
      <c r="I52" s="17"/>
      <c r="J52" s="18"/>
      <c r="K52" s="18"/>
      <c r="L52" s="17"/>
      <c r="M52" s="18"/>
      <c r="N52" s="18"/>
      <c r="O52" s="72"/>
    </row>
    <row r="53" spans="1:16" s="1" customFormat="1" ht="14" x14ac:dyDescent="0.15">
      <c r="A53" s="53" t="s">
        <v>61</v>
      </c>
      <c r="B53" s="54"/>
      <c r="C53" s="55"/>
      <c r="D53" s="55"/>
      <c r="E53" s="54"/>
      <c r="F53" s="55"/>
      <c r="G53" s="55"/>
      <c r="H53" s="55"/>
      <c r="I53" s="54"/>
      <c r="J53" s="55"/>
      <c r="K53" s="55"/>
      <c r="L53" s="54"/>
      <c r="M53" s="55"/>
      <c r="N53" s="55"/>
      <c r="O53" s="56"/>
    </row>
    <row r="54" spans="1:16" ht="14" x14ac:dyDescent="0.15">
      <c r="A54" s="57" t="s">
        <v>69</v>
      </c>
      <c r="B54" s="58"/>
      <c r="C54" s="59"/>
      <c r="D54" s="60">
        <f>B54*C54</f>
        <v>0</v>
      </c>
      <c r="E54" s="61"/>
      <c r="F54" s="62"/>
      <c r="G54" s="63">
        <f>E54*F54</f>
        <v>0</v>
      </c>
      <c r="H54" s="60">
        <f t="shared" ref="H54:H56" si="11">D54+G54</f>
        <v>0</v>
      </c>
      <c r="I54" s="58"/>
      <c r="J54" s="59"/>
      <c r="K54" s="60">
        <f>I54*J54</f>
        <v>0</v>
      </c>
      <c r="L54" s="58"/>
      <c r="M54" s="59"/>
      <c r="N54" s="60">
        <f>L54*M54</f>
        <v>0</v>
      </c>
      <c r="O54" s="73"/>
    </row>
    <row r="55" spans="1:16" ht="14" x14ac:dyDescent="0.15">
      <c r="A55" s="57" t="s">
        <v>55</v>
      </c>
      <c r="B55" s="58"/>
      <c r="C55" s="59"/>
      <c r="D55" s="60">
        <f>B55*C55</f>
        <v>0</v>
      </c>
      <c r="E55" s="61"/>
      <c r="F55" s="62"/>
      <c r="G55" s="63">
        <f>E55*F55</f>
        <v>0</v>
      </c>
      <c r="H55" s="60">
        <f t="shared" si="11"/>
        <v>0</v>
      </c>
      <c r="I55" s="58"/>
      <c r="J55" s="59"/>
      <c r="K55" s="60">
        <f>I55*J55</f>
        <v>0</v>
      </c>
      <c r="L55" s="58"/>
      <c r="M55" s="59"/>
      <c r="N55" s="60">
        <f>L55*M55</f>
        <v>0</v>
      </c>
      <c r="O55" s="73"/>
    </row>
    <row r="56" spans="1:16" ht="14" x14ac:dyDescent="0.15">
      <c r="A56" s="57" t="s">
        <v>63</v>
      </c>
      <c r="B56" s="58"/>
      <c r="C56" s="59"/>
      <c r="D56" s="60">
        <f>B56*C56</f>
        <v>0</v>
      </c>
      <c r="E56" s="61"/>
      <c r="F56" s="62"/>
      <c r="G56" s="63">
        <f>E56*F56</f>
        <v>0</v>
      </c>
      <c r="H56" s="60">
        <f t="shared" si="11"/>
        <v>0</v>
      </c>
      <c r="I56" s="58"/>
      <c r="J56" s="59"/>
      <c r="K56" s="60">
        <f>I56*J56</f>
        <v>0</v>
      </c>
      <c r="L56" s="58"/>
      <c r="M56" s="59"/>
      <c r="N56" s="60">
        <f>L56*M56</f>
        <v>0</v>
      </c>
      <c r="O56" s="73"/>
    </row>
    <row r="57" spans="1:16" x14ac:dyDescent="0.15">
      <c r="A57" s="66"/>
      <c r="B57" s="67"/>
      <c r="C57" s="60"/>
      <c r="D57" s="60"/>
      <c r="E57" s="68"/>
      <c r="F57" s="63"/>
      <c r="G57" s="63"/>
      <c r="H57" s="60"/>
      <c r="I57" s="67"/>
      <c r="J57" s="60"/>
      <c r="K57" s="60"/>
      <c r="L57" s="67"/>
      <c r="M57" s="60"/>
      <c r="N57" s="60"/>
      <c r="O57" s="65"/>
    </row>
    <row r="58" spans="1:16" s="14" customFormat="1" ht="14" x14ac:dyDescent="0.15">
      <c r="A58" s="69" t="s">
        <v>64</v>
      </c>
      <c r="B58" s="12"/>
      <c r="C58" s="13"/>
      <c r="D58" s="13">
        <f>SUBTOTAL(9,D53:D57)</f>
        <v>0</v>
      </c>
      <c r="E58" s="12"/>
      <c r="F58" s="13"/>
      <c r="G58" s="13">
        <f>SUBTOTAL(9,G53:G57)</f>
        <v>0</v>
      </c>
      <c r="H58" s="13">
        <f>D58+G58</f>
        <v>0</v>
      </c>
      <c r="I58" s="12"/>
      <c r="J58" s="13"/>
      <c r="K58" s="13">
        <f>SUBTOTAL(9,K53:K57)</f>
        <v>0</v>
      </c>
      <c r="L58" s="12"/>
      <c r="M58" s="13"/>
      <c r="N58" s="13">
        <f>SUBTOTAL(9,N53:N57)</f>
        <v>0</v>
      </c>
      <c r="O58" s="70"/>
    </row>
    <row r="59" spans="1:16" s="14" customFormat="1" x14ac:dyDescent="0.15">
      <c r="A59" s="71"/>
      <c r="B59" s="17"/>
      <c r="C59" s="18"/>
      <c r="D59" s="18"/>
      <c r="E59" s="17"/>
      <c r="F59" s="18"/>
      <c r="G59" s="18"/>
      <c r="H59" s="18"/>
      <c r="I59" s="17"/>
      <c r="J59" s="18"/>
      <c r="K59" s="18"/>
      <c r="L59" s="17"/>
      <c r="M59" s="18"/>
      <c r="N59" s="18"/>
      <c r="O59" s="72"/>
    </row>
    <row r="60" spans="1:16" s="16" customFormat="1" ht="14" x14ac:dyDescent="0.15">
      <c r="A60" s="74" t="s">
        <v>65</v>
      </c>
      <c r="B60" s="75"/>
      <c r="C60" s="76"/>
      <c r="D60" s="76">
        <f>SUBTOTAL(9,D36:D59)</f>
        <v>0</v>
      </c>
      <c r="E60" s="75"/>
      <c r="F60" s="76"/>
      <c r="G60" s="76">
        <f>SUBTOTAL(9,G36:G59)</f>
        <v>0</v>
      </c>
      <c r="H60" s="60">
        <f t="shared" ref="H60" si="12">D60+G60</f>
        <v>0</v>
      </c>
      <c r="I60" s="75"/>
      <c r="J60" s="76"/>
      <c r="K60" s="76">
        <f>SUBTOTAL(9,K36:K59)</f>
        <v>0</v>
      </c>
      <c r="L60" s="75"/>
      <c r="M60" s="76"/>
      <c r="N60" s="76">
        <f>SUBTOTAL(9,N36:N59)</f>
        <v>0</v>
      </c>
      <c r="O60" s="77"/>
    </row>
    <row r="61" spans="1:16" x14ac:dyDescent="0.15">
      <c r="A61" s="66"/>
      <c r="B61" s="67"/>
      <c r="C61" s="60"/>
      <c r="D61" s="60"/>
      <c r="E61" s="63"/>
      <c r="F61" s="63"/>
      <c r="G61" s="63"/>
      <c r="H61" s="60"/>
      <c r="I61" s="67"/>
      <c r="J61" s="60"/>
      <c r="K61" s="60"/>
      <c r="L61" s="67"/>
      <c r="M61" s="60"/>
      <c r="N61" s="60"/>
      <c r="O61" s="65"/>
    </row>
    <row r="62" spans="1:16" s="5" customFormat="1" ht="14" x14ac:dyDescent="0.15">
      <c r="A62" s="78" t="s">
        <v>66</v>
      </c>
      <c r="B62" s="20"/>
      <c r="C62" s="21"/>
      <c r="D62" s="21">
        <f>D60*Contingency</f>
        <v>0</v>
      </c>
      <c r="E62" s="20"/>
      <c r="F62" s="21"/>
      <c r="G62" s="21">
        <f>G60*Contingency</f>
        <v>0</v>
      </c>
      <c r="H62" s="21">
        <f>D62+G62</f>
        <v>0</v>
      </c>
      <c r="I62" s="20"/>
      <c r="J62" s="21"/>
      <c r="K62" s="21">
        <f>K60*Contingency</f>
        <v>0</v>
      </c>
      <c r="L62" s="20"/>
      <c r="M62" s="21"/>
      <c r="N62" s="21">
        <f>N60*Contingency</f>
        <v>0</v>
      </c>
      <c r="O62" s="79"/>
    </row>
    <row r="63" spans="1:16" s="9" customFormat="1" ht="14" thickBot="1" x14ac:dyDescent="0.2">
      <c r="A63" s="80"/>
      <c r="B63" s="81"/>
      <c r="C63" s="60"/>
      <c r="D63" s="60"/>
      <c r="E63" s="82"/>
      <c r="F63" s="63"/>
      <c r="G63" s="63"/>
      <c r="H63" s="60"/>
      <c r="I63" s="81"/>
      <c r="J63" s="60"/>
      <c r="K63" s="60"/>
      <c r="L63" s="81"/>
      <c r="M63" s="60"/>
      <c r="N63" s="60"/>
      <c r="O63" s="83"/>
      <c r="P63" s="11"/>
    </row>
    <row r="64" spans="1:16" ht="16" thickTop="1" thickBot="1" x14ac:dyDescent="0.2">
      <c r="A64" s="84" t="s">
        <v>70</v>
      </c>
      <c r="B64" s="25"/>
      <c r="C64" s="24"/>
      <c r="D64" s="26">
        <f>SUBTOTAL(9,D36:D63)</f>
        <v>0</v>
      </c>
      <c r="E64" s="25"/>
      <c r="F64" s="24"/>
      <c r="G64" s="26">
        <f>SUBTOTAL(9,G36:G63)</f>
        <v>0</v>
      </c>
      <c r="H64" s="26">
        <f>D64+G64</f>
        <v>0</v>
      </c>
      <c r="I64" s="25"/>
      <c r="J64" s="24"/>
      <c r="K64" s="26">
        <f>SUBTOTAL(9,K36:K63)</f>
        <v>0</v>
      </c>
      <c r="L64" s="25"/>
      <c r="M64" s="24"/>
      <c r="N64" s="26">
        <f>SUBTOTAL(9,N36:N63)</f>
        <v>0</v>
      </c>
      <c r="O64" s="52"/>
    </row>
    <row r="65" spans="1:15" ht="15" thickTop="1" thickBot="1" x14ac:dyDescent="0.2"/>
    <row r="66" spans="1:15" ht="16" thickTop="1" thickBot="1" x14ac:dyDescent="0.2">
      <c r="A66" s="51" t="s">
        <v>71</v>
      </c>
      <c r="B66" s="25"/>
      <c r="C66" s="24"/>
      <c r="D66" s="24"/>
      <c r="E66" s="25"/>
      <c r="F66" s="24"/>
      <c r="G66" s="24"/>
      <c r="H66" s="24"/>
      <c r="I66" s="25"/>
      <c r="J66" s="24"/>
      <c r="K66" s="24"/>
      <c r="L66" s="25"/>
      <c r="M66" s="24"/>
      <c r="N66" s="24"/>
      <c r="O66" s="52"/>
    </row>
    <row r="67" spans="1:15" s="1" customFormat="1" ht="15" thickTop="1" x14ac:dyDescent="0.15">
      <c r="A67" s="53" t="s">
        <v>51</v>
      </c>
      <c r="B67" s="54"/>
      <c r="C67" s="55"/>
      <c r="D67" s="55"/>
      <c r="E67" s="54"/>
      <c r="F67" s="55"/>
      <c r="G67" s="55"/>
      <c r="H67" s="55"/>
      <c r="I67" s="54"/>
      <c r="J67" s="55"/>
      <c r="K67" s="55"/>
      <c r="L67" s="54"/>
      <c r="M67" s="55"/>
      <c r="N67" s="55"/>
      <c r="O67" s="56"/>
    </row>
    <row r="68" spans="1:15" ht="14" x14ac:dyDescent="0.15">
      <c r="A68" s="57" t="s">
        <v>72</v>
      </c>
      <c r="B68" s="58"/>
      <c r="C68" s="59">
        <f>ICT_consultant</f>
        <v>150</v>
      </c>
      <c r="D68" s="60">
        <f>B68*C68</f>
        <v>0</v>
      </c>
      <c r="E68" s="61"/>
      <c r="F68" s="62"/>
      <c r="G68" s="63">
        <f t="shared" ref="G68:G69" si="13">E68*F68</f>
        <v>0</v>
      </c>
      <c r="H68" s="60">
        <f>D68+G68</f>
        <v>0</v>
      </c>
      <c r="I68" s="58"/>
      <c r="J68" s="59"/>
      <c r="K68" s="60">
        <f t="shared" ref="K68:K69" si="14">I68*J68</f>
        <v>0</v>
      </c>
      <c r="L68" s="58"/>
      <c r="M68" s="59"/>
      <c r="N68" s="60">
        <f t="shared" ref="N68:N69" si="15">L68*M68</f>
        <v>0</v>
      </c>
      <c r="O68" s="85"/>
    </row>
    <row r="69" spans="1:15" ht="14" x14ac:dyDescent="0.15">
      <c r="A69" s="57" t="s">
        <v>53</v>
      </c>
      <c r="B69" s="58"/>
      <c r="C69" s="62">
        <f>Business_Analyst__hourly</f>
        <v>85</v>
      </c>
      <c r="D69" s="60">
        <f>B69*C69</f>
        <v>0</v>
      </c>
      <c r="E69" s="61"/>
      <c r="F69" s="62"/>
      <c r="G69" s="63">
        <f t="shared" si="13"/>
        <v>0</v>
      </c>
      <c r="H69" s="60">
        <f>D69+G69</f>
        <v>0</v>
      </c>
      <c r="I69" s="58"/>
      <c r="J69" s="59"/>
      <c r="K69" s="60">
        <f t="shared" si="14"/>
        <v>0</v>
      </c>
      <c r="L69" s="58"/>
      <c r="M69" s="59"/>
      <c r="N69" s="60">
        <f t="shared" si="15"/>
        <v>0</v>
      </c>
      <c r="O69" s="85"/>
    </row>
    <row r="70" spans="1:15" ht="14" x14ac:dyDescent="0.15">
      <c r="A70" s="57" t="s">
        <v>54</v>
      </c>
      <c r="B70" s="58"/>
      <c r="C70" s="59"/>
      <c r="D70" s="60">
        <f t="shared" ref="D70:D71" si="16">B70*C70</f>
        <v>0</v>
      </c>
      <c r="E70" s="61"/>
      <c r="F70" s="62"/>
      <c r="G70" s="63">
        <f t="shared" ref="G70:G71" si="17">E70*F70</f>
        <v>0</v>
      </c>
      <c r="H70" s="60">
        <f t="shared" ref="H70:H71" si="18">D70+G70</f>
        <v>0</v>
      </c>
      <c r="I70" s="58"/>
      <c r="J70" s="59"/>
      <c r="K70" s="60">
        <f t="shared" ref="K70:K71" si="19">I70*J70</f>
        <v>0</v>
      </c>
      <c r="L70" s="58"/>
      <c r="M70" s="59"/>
      <c r="N70" s="60">
        <f t="shared" ref="N70:N71" si="20">L70*M70</f>
        <v>0</v>
      </c>
      <c r="O70" s="65"/>
    </row>
    <row r="71" spans="1:15" ht="14" x14ac:dyDescent="0.15">
      <c r="A71" s="57" t="s">
        <v>55</v>
      </c>
      <c r="B71" s="58"/>
      <c r="C71" s="59"/>
      <c r="D71" s="60">
        <f t="shared" si="16"/>
        <v>0</v>
      </c>
      <c r="E71" s="61"/>
      <c r="F71" s="62"/>
      <c r="G71" s="63">
        <f t="shared" si="17"/>
        <v>0</v>
      </c>
      <c r="H71" s="60">
        <f t="shared" si="18"/>
        <v>0</v>
      </c>
      <c r="I71" s="58"/>
      <c r="J71" s="59"/>
      <c r="K71" s="60">
        <f t="shared" si="19"/>
        <v>0</v>
      </c>
      <c r="L71" s="58"/>
      <c r="M71" s="59"/>
      <c r="N71" s="60">
        <f t="shared" si="20"/>
        <v>0</v>
      </c>
      <c r="O71" s="65"/>
    </row>
    <row r="72" spans="1:15" x14ac:dyDescent="0.15">
      <c r="A72" s="66"/>
      <c r="B72" s="67"/>
      <c r="C72" s="60"/>
      <c r="D72" s="60"/>
      <c r="E72" s="68"/>
      <c r="F72" s="63"/>
      <c r="G72" s="63"/>
      <c r="H72" s="60"/>
      <c r="I72" s="67"/>
      <c r="J72" s="60"/>
      <c r="K72" s="60"/>
      <c r="L72" s="67"/>
      <c r="M72" s="60"/>
      <c r="N72" s="60"/>
      <c r="O72" s="65"/>
    </row>
    <row r="73" spans="1:15" s="14" customFormat="1" ht="14" x14ac:dyDescent="0.15">
      <c r="A73" s="69" t="s">
        <v>56</v>
      </c>
      <c r="B73" s="12"/>
      <c r="C73" s="13"/>
      <c r="D73" s="13">
        <f>SUBTOTAL(9,D67:D72)</f>
        <v>0</v>
      </c>
      <c r="E73" s="12"/>
      <c r="F73" s="13"/>
      <c r="G73" s="13">
        <f>SUBTOTAL(9,G67:G72)</f>
        <v>0</v>
      </c>
      <c r="H73" s="13">
        <f>D73+G73</f>
        <v>0</v>
      </c>
      <c r="I73" s="12"/>
      <c r="J73" s="13"/>
      <c r="K73" s="13">
        <f>SUBTOTAL(9,K67:K72)</f>
        <v>0</v>
      </c>
      <c r="L73" s="12"/>
      <c r="M73" s="13"/>
      <c r="N73" s="13">
        <f>SUBTOTAL(9,N67:N72)</f>
        <v>0</v>
      </c>
      <c r="O73" s="70"/>
    </row>
    <row r="74" spans="1:15" x14ac:dyDescent="0.15">
      <c r="A74" s="66"/>
      <c r="B74" s="67"/>
      <c r="C74" s="60"/>
      <c r="D74" s="60"/>
      <c r="E74" s="68"/>
      <c r="F74" s="63"/>
      <c r="G74" s="63"/>
      <c r="H74" s="60"/>
      <c r="I74" s="67"/>
      <c r="J74" s="60"/>
      <c r="K74" s="60"/>
      <c r="L74" s="67"/>
      <c r="M74" s="60"/>
      <c r="N74" s="60"/>
      <c r="O74" s="65"/>
    </row>
    <row r="75" spans="1:15" s="1" customFormat="1" ht="14" x14ac:dyDescent="0.15">
      <c r="A75" s="53" t="s">
        <v>73</v>
      </c>
      <c r="B75" s="54"/>
      <c r="C75" s="55"/>
      <c r="D75" s="55"/>
      <c r="E75" s="54"/>
      <c r="F75" s="55"/>
      <c r="G75" s="55"/>
      <c r="H75" s="55"/>
      <c r="I75" s="54"/>
      <c r="J75" s="55"/>
      <c r="K75" s="55"/>
      <c r="L75" s="54"/>
      <c r="M75" s="55"/>
      <c r="N75" s="55"/>
      <c r="O75" s="56"/>
    </row>
    <row r="76" spans="1:15" s="1" customFormat="1" ht="84" x14ac:dyDescent="0.15">
      <c r="A76" s="74" t="s">
        <v>74</v>
      </c>
      <c r="B76" s="86">
        <v>11</v>
      </c>
      <c r="C76" s="55"/>
      <c r="D76" s="55"/>
      <c r="E76" s="54"/>
      <c r="F76" s="55"/>
      <c r="G76" s="55"/>
      <c r="H76" s="55"/>
      <c r="I76" s="54"/>
      <c r="J76" s="55"/>
      <c r="K76" s="55"/>
      <c r="L76" s="54"/>
      <c r="M76" s="55"/>
      <c r="N76" s="55"/>
      <c r="O76" s="56" t="s">
        <v>75</v>
      </c>
    </row>
    <row r="77" spans="1:15" s="1" customFormat="1" ht="14" x14ac:dyDescent="0.15">
      <c r="A77" s="74" t="s">
        <v>76</v>
      </c>
      <c r="B77" s="86">
        <v>15</v>
      </c>
      <c r="C77" s="55"/>
      <c r="D77" s="55"/>
      <c r="E77" s="54"/>
      <c r="F77" s="55"/>
      <c r="G77" s="55"/>
      <c r="H77" s="55"/>
      <c r="I77" s="54"/>
      <c r="J77" s="55"/>
      <c r="K77" s="55"/>
      <c r="L77" s="54"/>
      <c r="M77" s="55"/>
      <c r="N77" s="55"/>
      <c r="O77" s="56"/>
    </row>
    <row r="78" spans="1:15" ht="14" x14ac:dyDescent="0.15">
      <c r="A78" s="87" t="s">
        <v>77</v>
      </c>
      <c r="B78" s="58"/>
      <c r="C78" s="59"/>
      <c r="D78" s="60">
        <f t="shared" ref="D78:D88" si="21">B78*C78</f>
        <v>0</v>
      </c>
      <c r="E78" s="61"/>
      <c r="F78" s="62"/>
      <c r="G78" s="63">
        <f t="shared" ref="G78:G88" si="22">E78*F78</f>
        <v>0</v>
      </c>
      <c r="H78" s="60">
        <f t="shared" ref="H78:H88" si="23">D78+G78</f>
        <v>0</v>
      </c>
      <c r="I78" s="58"/>
      <c r="J78" s="59"/>
      <c r="K78" s="60">
        <f t="shared" ref="K78:K88" si="24">I78*J78</f>
        <v>0</v>
      </c>
      <c r="L78" s="58"/>
      <c r="M78" s="59"/>
      <c r="N78" s="60">
        <f t="shared" ref="N78:N88" si="25">L78*M78</f>
        <v>0</v>
      </c>
      <c r="O78" s="64"/>
    </row>
    <row r="79" spans="1:15" ht="42" x14ac:dyDescent="0.15">
      <c r="A79" s="87" t="s">
        <v>78</v>
      </c>
      <c r="B79" s="58"/>
      <c r="C79" s="59"/>
      <c r="D79" s="60">
        <f t="shared" si="21"/>
        <v>0</v>
      </c>
      <c r="E79" s="61"/>
      <c r="F79" s="62"/>
      <c r="G79" s="63">
        <f t="shared" si="22"/>
        <v>0</v>
      </c>
      <c r="H79" s="60">
        <f t="shared" si="23"/>
        <v>0</v>
      </c>
      <c r="I79" s="58"/>
      <c r="J79" s="59"/>
      <c r="K79" s="60">
        <f t="shared" si="24"/>
        <v>0</v>
      </c>
      <c r="L79" s="58"/>
      <c r="M79" s="59"/>
      <c r="N79" s="60">
        <f t="shared" si="25"/>
        <v>0</v>
      </c>
      <c r="O79" s="64" t="s">
        <v>79</v>
      </c>
    </row>
    <row r="80" spans="1:15" ht="14" x14ac:dyDescent="0.15">
      <c r="A80" s="57" t="s">
        <v>80</v>
      </c>
      <c r="B80" s="58"/>
      <c r="C80" s="59"/>
      <c r="D80" s="60">
        <f t="shared" si="21"/>
        <v>0</v>
      </c>
      <c r="E80" s="61"/>
      <c r="F80" s="62"/>
      <c r="G80" s="63">
        <f t="shared" si="22"/>
        <v>0</v>
      </c>
      <c r="H80" s="60">
        <f t="shared" si="23"/>
        <v>0</v>
      </c>
      <c r="I80" s="58"/>
      <c r="J80" s="59"/>
      <c r="K80" s="60">
        <f t="shared" si="24"/>
        <v>0</v>
      </c>
      <c r="L80" s="58"/>
      <c r="M80" s="59"/>
      <c r="N80" s="60">
        <f t="shared" si="25"/>
        <v>0</v>
      </c>
      <c r="O80" s="64"/>
    </row>
    <row r="81" spans="1:15" ht="14" x14ac:dyDescent="0.15">
      <c r="A81" s="57" t="s">
        <v>81</v>
      </c>
      <c r="B81" s="58"/>
      <c r="C81" s="59"/>
      <c r="D81" s="60">
        <f t="shared" si="21"/>
        <v>0</v>
      </c>
      <c r="E81" s="61"/>
      <c r="F81" s="62"/>
      <c r="G81" s="63">
        <f t="shared" si="22"/>
        <v>0</v>
      </c>
      <c r="H81" s="60">
        <f t="shared" si="23"/>
        <v>0</v>
      </c>
      <c r="I81" s="58"/>
      <c r="J81" s="59"/>
      <c r="K81" s="60">
        <f t="shared" si="24"/>
        <v>0</v>
      </c>
      <c r="L81" s="58"/>
      <c r="M81" s="59"/>
      <c r="N81" s="60">
        <f t="shared" si="25"/>
        <v>0</v>
      </c>
      <c r="O81" s="73"/>
    </row>
    <row r="82" spans="1:15" ht="14" x14ac:dyDescent="0.15">
      <c r="A82" s="57" t="s">
        <v>82</v>
      </c>
      <c r="B82" s="58"/>
      <c r="C82" s="59"/>
      <c r="D82" s="60">
        <f t="shared" ref="D82" si="26">B82*C82</f>
        <v>0</v>
      </c>
      <c r="E82" s="61"/>
      <c r="F82" s="62"/>
      <c r="G82" s="63">
        <f t="shared" ref="G82" si="27">E82*F82</f>
        <v>0</v>
      </c>
      <c r="H82" s="60">
        <f t="shared" ref="H82" si="28">D82+G82</f>
        <v>0</v>
      </c>
      <c r="I82" s="58"/>
      <c r="J82" s="59"/>
      <c r="K82" s="60">
        <f t="shared" ref="K82" si="29">I82*J82</f>
        <v>0</v>
      </c>
      <c r="L82" s="58"/>
      <c r="M82" s="59"/>
      <c r="N82" s="60">
        <f t="shared" ref="N82" si="30">L82*M82</f>
        <v>0</v>
      </c>
      <c r="O82" s="73"/>
    </row>
    <row r="83" spans="1:15" ht="56" x14ac:dyDescent="0.15">
      <c r="A83" s="57" t="s">
        <v>83</v>
      </c>
      <c r="B83" s="58"/>
      <c r="C83" s="59"/>
      <c r="D83" s="60">
        <f t="shared" ref="D83" si="31">B83*C83</f>
        <v>0</v>
      </c>
      <c r="E83" s="61"/>
      <c r="F83" s="62"/>
      <c r="G83" s="63">
        <f t="shared" ref="G83" si="32">E83*F83</f>
        <v>0</v>
      </c>
      <c r="H83" s="60">
        <f t="shared" ref="H83" si="33">D83+G83</f>
        <v>0</v>
      </c>
      <c r="I83" s="58"/>
      <c r="J83" s="59"/>
      <c r="K83" s="60">
        <f t="shared" ref="K83" si="34">I83*J83</f>
        <v>0</v>
      </c>
      <c r="L83" s="58"/>
      <c r="M83" s="59"/>
      <c r="N83" s="60">
        <f t="shared" ref="N83" si="35">L83*M83</f>
        <v>0</v>
      </c>
      <c r="O83" s="73" t="s">
        <v>84</v>
      </c>
    </row>
    <row r="84" spans="1:15" ht="14" x14ac:dyDescent="0.15">
      <c r="A84" s="57" t="s">
        <v>85</v>
      </c>
      <c r="B84" s="58"/>
      <c r="C84" s="59"/>
      <c r="D84" s="60">
        <f t="shared" ref="D84" si="36">B84*C84</f>
        <v>0</v>
      </c>
      <c r="E84" s="61"/>
      <c r="F84" s="62"/>
      <c r="G84" s="63">
        <f t="shared" ref="G84" si="37">E84*F84</f>
        <v>0</v>
      </c>
      <c r="H84" s="60">
        <f t="shared" ref="H84" si="38">D84+G84</f>
        <v>0</v>
      </c>
      <c r="I84" s="58"/>
      <c r="J84" s="59"/>
      <c r="K84" s="60">
        <f t="shared" ref="K84" si="39">I84*J84</f>
        <v>0</v>
      </c>
      <c r="L84" s="58"/>
      <c r="M84" s="59"/>
      <c r="N84" s="60">
        <f t="shared" ref="N84" si="40">L84*M84</f>
        <v>0</v>
      </c>
      <c r="O84" s="73" t="s">
        <v>86</v>
      </c>
    </row>
    <row r="85" spans="1:15" ht="14" x14ac:dyDescent="0.15">
      <c r="A85" s="57" t="s">
        <v>87</v>
      </c>
      <c r="B85" s="58"/>
      <c r="C85" s="59"/>
      <c r="D85" s="60">
        <f t="shared" ref="D85:D86" si="41">B85*C85</f>
        <v>0</v>
      </c>
      <c r="E85" s="61"/>
      <c r="F85" s="62"/>
      <c r="G85" s="63">
        <f t="shared" ref="G85:G86" si="42">E85*F85</f>
        <v>0</v>
      </c>
      <c r="H85" s="60">
        <f t="shared" ref="H85:H86" si="43">D85+G85</f>
        <v>0</v>
      </c>
      <c r="I85" s="58"/>
      <c r="J85" s="59"/>
      <c r="K85" s="60">
        <f t="shared" ref="K85:K86" si="44">I85*J85</f>
        <v>0</v>
      </c>
      <c r="L85" s="58"/>
      <c r="M85" s="59"/>
      <c r="N85" s="60">
        <f t="shared" ref="N85:N86" si="45">L85*M85</f>
        <v>0</v>
      </c>
      <c r="O85" s="73" t="s">
        <v>88</v>
      </c>
    </row>
    <row r="86" spans="1:15" ht="42" x14ac:dyDescent="0.15">
      <c r="A86" s="57" t="s">
        <v>89</v>
      </c>
      <c r="B86" s="58"/>
      <c r="C86" s="59"/>
      <c r="D86" s="60">
        <f t="shared" si="41"/>
        <v>0</v>
      </c>
      <c r="E86" s="61"/>
      <c r="F86" s="62"/>
      <c r="G86" s="63">
        <f t="shared" si="42"/>
        <v>0</v>
      </c>
      <c r="H86" s="60">
        <f t="shared" si="43"/>
        <v>0</v>
      </c>
      <c r="I86" s="58"/>
      <c r="J86" s="59"/>
      <c r="K86" s="60">
        <f t="shared" si="44"/>
        <v>0</v>
      </c>
      <c r="L86" s="58"/>
      <c r="M86" s="59"/>
      <c r="N86" s="60">
        <f t="shared" si="45"/>
        <v>0</v>
      </c>
      <c r="O86" s="73" t="s">
        <v>90</v>
      </c>
    </row>
    <row r="87" spans="1:15" ht="14" x14ac:dyDescent="0.15">
      <c r="A87" s="87" t="s">
        <v>91</v>
      </c>
      <c r="B87" s="58"/>
      <c r="C87" s="59"/>
      <c r="D87" s="60">
        <f>B87*C87</f>
        <v>0</v>
      </c>
      <c r="E87" s="61"/>
      <c r="F87" s="62"/>
      <c r="G87" s="63">
        <f>E87*F87</f>
        <v>0</v>
      </c>
      <c r="H87" s="60">
        <f t="shared" si="23"/>
        <v>0</v>
      </c>
      <c r="I87" s="58"/>
      <c r="J87" s="59"/>
      <c r="K87" s="60">
        <f t="shared" si="24"/>
        <v>0</v>
      </c>
      <c r="L87" s="58"/>
      <c r="M87" s="59"/>
      <c r="N87" s="60">
        <f t="shared" si="25"/>
        <v>0</v>
      </c>
      <c r="O87" s="73"/>
    </row>
    <row r="88" spans="1:15" ht="28" x14ac:dyDescent="0.15">
      <c r="A88" s="57" t="s">
        <v>92</v>
      </c>
      <c r="B88" s="58"/>
      <c r="C88" s="59"/>
      <c r="D88" s="60">
        <f t="shared" si="21"/>
        <v>0</v>
      </c>
      <c r="E88" s="61"/>
      <c r="F88" s="62"/>
      <c r="G88" s="63">
        <f t="shared" si="22"/>
        <v>0</v>
      </c>
      <c r="H88" s="60">
        <f t="shared" si="23"/>
        <v>0</v>
      </c>
      <c r="I88" s="58"/>
      <c r="J88" s="59"/>
      <c r="K88" s="60">
        <f t="shared" si="24"/>
        <v>0</v>
      </c>
      <c r="L88" s="58"/>
      <c r="M88" s="59"/>
      <c r="N88" s="60">
        <f t="shared" si="25"/>
        <v>0</v>
      </c>
      <c r="O88" s="64" t="s">
        <v>93</v>
      </c>
    </row>
    <row r="89" spans="1:15" x14ac:dyDescent="0.15">
      <c r="A89" s="66"/>
      <c r="B89" s="67"/>
      <c r="C89" s="60"/>
      <c r="D89" s="60"/>
      <c r="E89" s="68"/>
      <c r="F89" s="63"/>
      <c r="G89" s="63"/>
      <c r="H89" s="60"/>
      <c r="I89" s="67"/>
      <c r="J89" s="60"/>
      <c r="K89" s="60"/>
      <c r="L89" s="67"/>
      <c r="M89" s="60"/>
      <c r="N89" s="60"/>
      <c r="O89" s="65"/>
    </row>
    <row r="90" spans="1:15" s="14" customFormat="1" ht="14" x14ac:dyDescent="0.15">
      <c r="A90" s="69" t="s">
        <v>94</v>
      </c>
      <c r="B90" s="12"/>
      <c r="C90" s="13"/>
      <c r="D90" s="13">
        <f>SUBTOTAL(9,D75:D89)</f>
        <v>0</v>
      </c>
      <c r="E90" s="12"/>
      <c r="F90" s="13"/>
      <c r="G90" s="13">
        <f>SUBTOTAL(9,G75:G89)</f>
        <v>0</v>
      </c>
      <c r="H90" s="13">
        <f>D90+G90</f>
        <v>0</v>
      </c>
      <c r="I90" s="12"/>
      <c r="J90" s="13"/>
      <c r="K90" s="13">
        <f>SUBTOTAL(9,K75:K89)</f>
        <v>0</v>
      </c>
      <c r="L90" s="12"/>
      <c r="M90" s="13"/>
      <c r="N90" s="13">
        <f>SUBTOTAL(9,N75:N89)</f>
        <v>0</v>
      </c>
      <c r="O90" s="70"/>
    </row>
    <row r="91" spans="1:15" s="14" customFormat="1" x14ac:dyDescent="0.15">
      <c r="A91" s="71"/>
      <c r="B91" s="17"/>
      <c r="C91" s="18"/>
      <c r="D91" s="18"/>
      <c r="E91" s="17"/>
      <c r="F91" s="18"/>
      <c r="G91" s="18"/>
      <c r="H91" s="18"/>
      <c r="I91" s="17"/>
      <c r="J91" s="18"/>
      <c r="K91" s="18"/>
      <c r="L91" s="17"/>
      <c r="M91" s="18"/>
      <c r="N91" s="18"/>
      <c r="O91" s="72"/>
    </row>
    <row r="92" spans="1:15" s="1" customFormat="1" ht="14" x14ac:dyDescent="0.15">
      <c r="A92" s="53" t="s">
        <v>95</v>
      </c>
      <c r="B92" s="54"/>
      <c r="C92" s="55"/>
      <c r="D92" s="55"/>
      <c r="E92" s="54"/>
      <c r="F92" s="55"/>
      <c r="G92" s="55"/>
      <c r="H92" s="55"/>
      <c r="I92" s="54"/>
      <c r="J92" s="55"/>
      <c r="K92" s="55"/>
      <c r="L92" s="54"/>
      <c r="M92" s="55"/>
      <c r="N92" s="55"/>
      <c r="O92" s="88"/>
    </row>
    <row r="93" spans="1:15" ht="14" x14ac:dyDescent="0.15">
      <c r="A93" s="57" t="s">
        <v>96</v>
      </c>
      <c r="B93" s="58"/>
      <c r="C93" s="62">
        <f>Airfare</f>
        <v>550</v>
      </c>
      <c r="D93" s="60">
        <f>B93*C93</f>
        <v>0</v>
      </c>
      <c r="E93" s="61"/>
      <c r="F93" s="62"/>
      <c r="G93" s="63">
        <f>E93*F93</f>
        <v>0</v>
      </c>
      <c r="H93" s="60">
        <f t="shared" ref="H93:H96" si="46">D93+G93</f>
        <v>0</v>
      </c>
      <c r="I93" s="58"/>
      <c r="J93" s="59"/>
      <c r="K93" s="60">
        <f>I93*J93</f>
        <v>0</v>
      </c>
      <c r="L93" s="58"/>
      <c r="M93" s="59"/>
      <c r="N93" s="60">
        <f>L93*M93</f>
        <v>0</v>
      </c>
      <c r="O93" s="85"/>
    </row>
    <row r="94" spans="1:15" ht="14" x14ac:dyDescent="0.15">
      <c r="A94" s="57" t="s">
        <v>97</v>
      </c>
      <c r="B94" s="58"/>
      <c r="C94" s="62">
        <f>Airfare+Accomodation</f>
        <v>750</v>
      </c>
      <c r="D94" s="60">
        <f>B94*C94</f>
        <v>0</v>
      </c>
      <c r="E94" s="61"/>
      <c r="F94" s="62"/>
      <c r="G94" s="63">
        <f>E94*F94</f>
        <v>0</v>
      </c>
      <c r="H94" s="60">
        <f t="shared" ref="H94" si="47">D94+G94</f>
        <v>0</v>
      </c>
      <c r="I94" s="58"/>
      <c r="J94" s="59"/>
      <c r="K94" s="60">
        <f>I94*J94</f>
        <v>0</v>
      </c>
      <c r="L94" s="58"/>
      <c r="M94" s="59"/>
      <c r="N94" s="60">
        <f>L94*M94</f>
        <v>0</v>
      </c>
      <c r="O94" s="85"/>
    </row>
    <row r="95" spans="1:15" ht="14" x14ac:dyDescent="0.15">
      <c r="A95" s="57" t="s">
        <v>25</v>
      </c>
      <c r="B95" s="58"/>
      <c r="C95" s="59">
        <f>Venue_hire</f>
        <v>1000</v>
      </c>
      <c r="D95" s="60">
        <f>B95*C95</f>
        <v>0</v>
      </c>
      <c r="E95" s="61"/>
      <c r="F95" s="62"/>
      <c r="G95" s="63">
        <f>E95*F95</f>
        <v>0</v>
      </c>
      <c r="H95" s="60">
        <f>D95+G95</f>
        <v>0</v>
      </c>
      <c r="I95" s="58"/>
      <c r="J95" s="59"/>
      <c r="K95" s="60">
        <f>I95*J95</f>
        <v>0</v>
      </c>
      <c r="L95" s="58"/>
      <c r="M95" s="59"/>
      <c r="N95" s="60">
        <f>L95*M95</f>
        <v>0</v>
      </c>
      <c r="O95" s="65"/>
    </row>
    <row r="96" spans="1:15" ht="14" x14ac:dyDescent="0.15">
      <c r="A96" s="57" t="s">
        <v>55</v>
      </c>
      <c r="B96" s="58"/>
      <c r="C96" s="59"/>
      <c r="D96" s="60">
        <f>B96*C96</f>
        <v>0</v>
      </c>
      <c r="E96" s="61"/>
      <c r="F96" s="62"/>
      <c r="G96" s="63">
        <f>E96*F96</f>
        <v>0</v>
      </c>
      <c r="H96" s="60">
        <f t="shared" si="46"/>
        <v>0</v>
      </c>
      <c r="I96" s="58"/>
      <c r="J96" s="59"/>
      <c r="K96" s="60">
        <f>I96*J96</f>
        <v>0</v>
      </c>
      <c r="L96" s="58"/>
      <c r="M96" s="59"/>
      <c r="N96" s="60">
        <f>L96*M96</f>
        <v>0</v>
      </c>
      <c r="O96" s="85"/>
    </row>
    <row r="97" spans="1:16" x14ac:dyDescent="0.15">
      <c r="A97" s="66"/>
      <c r="B97" s="67"/>
      <c r="C97" s="60"/>
      <c r="D97" s="60"/>
      <c r="E97" s="68"/>
      <c r="F97" s="63"/>
      <c r="G97" s="63"/>
      <c r="H97" s="60"/>
      <c r="I97" s="67"/>
      <c r="J97" s="60"/>
      <c r="K97" s="60"/>
      <c r="L97" s="67"/>
      <c r="M97" s="60"/>
      <c r="N97" s="60"/>
      <c r="O97" s="65"/>
    </row>
    <row r="98" spans="1:16" s="14" customFormat="1" ht="14" x14ac:dyDescent="0.15">
      <c r="A98" s="69" t="s">
        <v>98</v>
      </c>
      <c r="B98" s="12"/>
      <c r="C98" s="13"/>
      <c r="D98" s="13">
        <f>SUBTOTAL(9,D92:D97)</f>
        <v>0</v>
      </c>
      <c r="E98" s="12"/>
      <c r="F98" s="13"/>
      <c r="G98" s="13">
        <f>SUBTOTAL(9,G92:G97)</f>
        <v>0</v>
      </c>
      <c r="H98" s="13">
        <f>D98+G98</f>
        <v>0</v>
      </c>
      <c r="I98" s="12"/>
      <c r="J98" s="13"/>
      <c r="K98" s="13">
        <f>SUBTOTAL(9,K92:K97)</f>
        <v>0</v>
      </c>
      <c r="L98" s="12"/>
      <c r="M98" s="13"/>
      <c r="N98" s="13">
        <f>SUBTOTAL(9,N92:N97)</f>
        <v>0</v>
      </c>
      <c r="O98" s="70"/>
    </row>
    <row r="99" spans="1:16" s="14" customFormat="1" x14ac:dyDescent="0.15">
      <c r="A99" s="71"/>
      <c r="B99" s="17"/>
      <c r="C99" s="18"/>
      <c r="D99" s="18"/>
      <c r="E99" s="17"/>
      <c r="F99" s="18"/>
      <c r="G99" s="18"/>
      <c r="H99" s="18"/>
      <c r="I99" s="17"/>
      <c r="J99" s="18"/>
      <c r="K99" s="18"/>
      <c r="L99" s="17"/>
      <c r="M99" s="18"/>
      <c r="N99" s="18"/>
      <c r="O99" s="72"/>
    </row>
    <row r="100" spans="1:16" s="1" customFormat="1" ht="14" x14ac:dyDescent="0.15">
      <c r="A100" s="53" t="s">
        <v>61</v>
      </c>
      <c r="B100" s="54"/>
      <c r="C100" s="55"/>
      <c r="D100" s="55"/>
      <c r="E100" s="54"/>
      <c r="F100" s="55"/>
      <c r="G100" s="55"/>
      <c r="H100" s="55"/>
      <c r="I100" s="54"/>
      <c r="J100" s="55"/>
      <c r="K100" s="55"/>
      <c r="L100" s="54"/>
      <c r="M100" s="55"/>
      <c r="N100" s="55"/>
      <c r="O100" s="56"/>
    </row>
    <row r="101" spans="1:16" ht="14" x14ac:dyDescent="0.15">
      <c r="A101" s="66" t="s">
        <v>99</v>
      </c>
      <c r="B101" s="58"/>
      <c r="C101" s="59"/>
      <c r="D101" s="60">
        <f>B101*C101</f>
        <v>0</v>
      </c>
      <c r="E101" s="61"/>
      <c r="F101" s="62"/>
      <c r="G101" s="63">
        <f>E101*F101</f>
        <v>0</v>
      </c>
      <c r="H101" s="60">
        <f t="shared" ref="H101:H103" si="48">D101+G101</f>
        <v>0</v>
      </c>
      <c r="I101" s="58"/>
      <c r="J101" s="59"/>
      <c r="K101" s="60">
        <f>I101*J101</f>
        <v>0</v>
      </c>
      <c r="L101" s="58"/>
      <c r="M101" s="59"/>
      <c r="N101" s="60">
        <f>L101*M101</f>
        <v>0</v>
      </c>
      <c r="O101" s="73"/>
    </row>
    <row r="102" spans="1:16" ht="14" x14ac:dyDescent="0.15">
      <c r="A102" s="57" t="s">
        <v>55</v>
      </c>
      <c r="B102" s="58"/>
      <c r="C102" s="59"/>
      <c r="D102" s="60">
        <f>B102*C102</f>
        <v>0</v>
      </c>
      <c r="E102" s="61"/>
      <c r="F102" s="62"/>
      <c r="G102" s="63">
        <f>E102*F102</f>
        <v>0</v>
      </c>
      <c r="H102" s="60">
        <f t="shared" ref="H102" si="49">D102+G102</f>
        <v>0</v>
      </c>
      <c r="I102" s="58"/>
      <c r="J102" s="59"/>
      <c r="K102" s="60">
        <f>I102*J102</f>
        <v>0</v>
      </c>
      <c r="L102" s="58"/>
      <c r="M102" s="59"/>
      <c r="N102" s="60">
        <f>L102*M102</f>
        <v>0</v>
      </c>
      <c r="O102" s="73"/>
    </row>
    <row r="103" spans="1:16" ht="14" x14ac:dyDescent="0.15">
      <c r="A103" s="57" t="s">
        <v>63</v>
      </c>
      <c r="B103" s="58"/>
      <c r="C103" s="59"/>
      <c r="D103" s="60">
        <f>B103*C103</f>
        <v>0</v>
      </c>
      <c r="E103" s="61"/>
      <c r="F103" s="62"/>
      <c r="G103" s="63">
        <f>E103*F103</f>
        <v>0</v>
      </c>
      <c r="H103" s="60">
        <f t="shared" si="48"/>
        <v>0</v>
      </c>
      <c r="I103" s="58"/>
      <c r="J103" s="59"/>
      <c r="K103" s="60">
        <f>I103*J103</f>
        <v>0</v>
      </c>
      <c r="L103" s="58"/>
      <c r="M103" s="59"/>
      <c r="N103" s="60">
        <f>L103*M103</f>
        <v>0</v>
      </c>
      <c r="O103" s="73"/>
    </row>
    <row r="104" spans="1:16" x14ac:dyDescent="0.15">
      <c r="A104" s="66"/>
      <c r="B104" s="67"/>
      <c r="C104" s="60"/>
      <c r="D104" s="60"/>
      <c r="E104" s="68"/>
      <c r="F104" s="63"/>
      <c r="G104" s="63"/>
      <c r="H104" s="60"/>
      <c r="I104" s="67"/>
      <c r="J104" s="60"/>
      <c r="K104" s="60"/>
      <c r="L104" s="67"/>
      <c r="M104" s="60"/>
      <c r="N104" s="60"/>
      <c r="O104" s="65"/>
    </row>
    <row r="105" spans="1:16" s="14" customFormat="1" ht="14" x14ac:dyDescent="0.15">
      <c r="A105" s="69" t="s">
        <v>64</v>
      </c>
      <c r="B105" s="12"/>
      <c r="C105" s="13"/>
      <c r="D105" s="13">
        <f>SUBTOTAL(9,D100:D104)</f>
        <v>0</v>
      </c>
      <c r="E105" s="12"/>
      <c r="F105" s="13"/>
      <c r="G105" s="13">
        <f>SUBTOTAL(9,G100:G104)</f>
        <v>0</v>
      </c>
      <c r="H105" s="13">
        <f>D105+G105</f>
        <v>0</v>
      </c>
      <c r="I105" s="12"/>
      <c r="J105" s="13"/>
      <c r="K105" s="13">
        <f>SUBTOTAL(9,K100:K104)</f>
        <v>0</v>
      </c>
      <c r="L105" s="12"/>
      <c r="M105" s="13"/>
      <c r="N105" s="13">
        <f>SUBTOTAL(9,N100:N104)</f>
        <v>0</v>
      </c>
      <c r="O105" s="70"/>
    </row>
    <row r="106" spans="1:16" s="14" customFormat="1" x14ac:dyDescent="0.15">
      <c r="A106" s="71"/>
      <c r="B106" s="17"/>
      <c r="C106" s="18"/>
      <c r="D106" s="18"/>
      <c r="E106" s="17"/>
      <c r="F106" s="18"/>
      <c r="G106" s="18"/>
      <c r="H106" s="18"/>
      <c r="I106" s="17"/>
      <c r="J106" s="18"/>
      <c r="K106" s="18"/>
      <c r="L106" s="17"/>
      <c r="M106" s="18"/>
      <c r="N106" s="18"/>
      <c r="O106" s="72"/>
    </row>
    <row r="107" spans="1:16" s="16" customFormat="1" ht="14" x14ac:dyDescent="0.15">
      <c r="A107" s="74" t="s">
        <v>65</v>
      </c>
      <c r="B107" s="75"/>
      <c r="C107" s="76"/>
      <c r="D107" s="76">
        <f>SUBTOTAL(9,D66:D106)</f>
        <v>0</v>
      </c>
      <c r="E107" s="75"/>
      <c r="F107" s="76"/>
      <c r="G107" s="76">
        <f>SUBTOTAL(9,G66:G106)</f>
        <v>0</v>
      </c>
      <c r="H107" s="76">
        <f>D107+G107</f>
        <v>0</v>
      </c>
      <c r="I107" s="75"/>
      <c r="J107" s="76"/>
      <c r="K107" s="76">
        <f>SUBTOTAL(9,K66:K106)</f>
        <v>0</v>
      </c>
      <c r="L107" s="75"/>
      <c r="M107" s="76"/>
      <c r="N107" s="76">
        <f>SUBTOTAL(9,N66:N106)</f>
        <v>0</v>
      </c>
      <c r="O107" s="77"/>
    </row>
    <row r="108" spans="1:16" x14ac:dyDescent="0.15">
      <c r="A108" s="66"/>
      <c r="B108" s="67"/>
      <c r="C108" s="60"/>
      <c r="D108" s="60"/>
      <c r="E108" s="63"/>
      <c r="F108" s="63"/>
      <c r="G108" s="63"/>
      <c r="H108" s="60"/>
      <c r="I108" s="67"/>
      <c r="J108" s="60"/>
      <c r="K108" s="60"/>
      <c r="L108" s="67"/>
      <c r="M108" s="60"/>
      <c r="N108" s="60"/>
      <c r="O108" s="65"/>
    </row>
    <row r="109" spans="1:16" s="5" customFormat="1" ht="14" x14ac:dyDescent="0.15">
      <c r="A109" s="78" t="s">
        <v>66</v>
      </c>
      <c r="B109" s="20"/>
      <c r="C109" s="21"/>
      <c r="D109" s="21">
        <f>D107*Contingency</f>
        <v>0</v>
      </c>
      <c r="E109" s="20"/>
      <c r="F109" s="21"/>
      <c r="G109" s="21">
        <f>G107*Contingency</f>
        <v>0</v>
      </c>
      <c r="H109" s="21">
        <f>D109+G109</f>
        <v>0</v>
      </c>
      <c r="I109" s="20"/>
      <c r="J109" s="21"/>
      <c r="K109" s="21">
        <f>K107*Contingency</f>
        <v>0</v>
      </c>
      <c r="L109" s="20"/>
      <c r="M109" s="21"/>
      <c r="N109" s="21">
        <f>N107*Contingency</f>
        <v>0</v>
      </c>
      <c r="O109" s="79"/>
    </row>
    <row r="110" spans="1:16" s="9" customFormat="1" ht="14" thickBot="1" x14ac:dyDescent="0.2">
      <c r="A110" s="80"/>
      <c r="B110" s="81"/>
      <c r="C110" s="60"/>
      <c r="D110" s="60"/>
      <c r="E110" s="82"/>
      <c r="F110" s="63"/>
      <c r="G110" s="63"/>
      <c r="H110" s="60"/>
      <c r="I110" s="81"/>
      <c r="J110" s="60"/>
      <c r="K110" s="60"/>
      <c r="L110" s="81"/>
      <c r="M110" s="60"/>
      <c r="N110" s="60"/>
      <c r="O110" s="83"/>
      <c r="P110" s="11"/>
    </row>
    <row r="111" spans="1:16" ht="16" thickTop="1" thickBot="1" x14ac:dyDescent="0.2">
      <c r="A111" s="51" t="s">
        <v>100</v>
      </c>
      <c r="B111" s="25"/>
      <c r="C111" s="24"/>
      <c r="D111" s="26">
        <f>SUBTOTAL(9,D66:D110)</f>
        <v>0</v>
      </c>
      <c r="E111" s="25"/>
      <c r="F111" s="24"/>
      <c r="G111" s="26">
        <f>SUBTOTAL(9,G66:G110)</f>
        <v>0</v>
      </c>
      <c r="H111" s="26">
        <f>D111+F111</f>
        <v>0</v>
      </c>
      <c r="I111" s="25"/>
      <c r="J111" s="24"/>
      <c r="K111" s="26">
        <f>SUBTOTAL(9,K66:K110)</f>
        <v>0</v>
      </c>
      <c r="L111" s="25"/>
      <c r="M111" s="24"/>
      <c r="N111" s="26">
        <f>SUBTOTAL(9,N66:N110)</f>
        <v>0</v>
      </c>
      <c r="O111" s="52"/>
    </row>
    <row r="112" spans="1:16" s="14" customFormat="1" ht="15" thickTop="1" thickBot="1" x14ac:dyDescent="0.2">
      <c r="A112" s="23"/>
      <c r="B112" s="17"/>
      <c r="C112" s="18"/>
      <c r="D112" s="18"/>
      <c r="E112" s="17"/>
      <c r="F112" s="18"/>
      <c r="G112" s="18"/>
      <c r="H112" s="18"/>
      <c r="I112" s="17"/>
      <c r="J112" s="18"/>
      <c r="K112" s="18"/>
      <c r="L112" s="17"/>
      <c r="M112" s="18"/>
      <c r="N112" s="18"/>
      <c r="O112" s="23"/>
    </row>
    <row r="113" spans="1:15" s="14" customFormat="1" ht="15" thickBot="1" x14ac:dyDescent="0.2">
      <c r="A113" s="27" t="s">
        <v>101</v>
      </c>
      <c r="B113" s="27"/>
      <c r="C113" s="27"/>
      <c r="D113" s="28">
        <f>SUBTOTAL(9,D6:D112)</f>
        <v>0</v>
      </c>
      <c r="E113" s="27"/>
      <c r="F113" s="27"/>
      <c r="G113" s="28">
        <f>SUBTOTAL(9,G6:G112)</f>
        <v>0</v>
      </c>
      <c r="H113" s="28">
        <f>D113+G113</f>
        <v>0</v>
      </c>
      <c r="I113" s="27"/>
      <c r="J113" s="27"/>
      <c r="K113" s="28">
        <f>SUBTOTAL(9,K6:K112)</f>
        <v>0</v>
      </c>
      <c r="L113" s="27"/>
      <c r="M113" s="27"/>
      <c r="N113" s="28">
        <f>SUBTOTAL(9,N6:N112)</f>
        <v>0</v>
      </c>
      <c r="O113" s="27"/>
    </row>
    <row r="116" spans="1:15" x14ac:dyDescent="0.15">
      <c r="A116" s="37"/>
    </row>
    <row r="117" spans="1:15" x14ac:dyDescent="0.15">
      <c r="A117" s="37"/>
    </row>
    <row r="118" spans="1:15" x14ac:dyDescent="0.15">
      <c r="A118" s="37"/>
    </row>
    <row r="119" spans="1:15" x14ac:dyDescent="0.15">
      <c r="A119" s="37"/>
    </row>
    <row r="120" spans="1:15" x14ac:dyDescent="0.15">
      <c r="A120" s="37"/>
    </row>
    <row r="121" spans="1:15" x14ac:dyDescent="0.15">
      <c r="A121" s="37"/>
    </row>
    <row r="122" spans="1:15" x14ac:dyDescent="0.15">
      <c r="A122" s="37"/>
    </row>
    <row r="123" spans="1:15" x14ac:dyDescent="0.15">
      <c r="A123" s="37"/>
    </row>
    <row r="124" spans="1:15" x14ac:dyDescent="0.15">
      <c r="A124" s="37"/>
    </row>
    <row r="125" spans="1:15" x14ac:dyDescent="0.15">
      <c r="A125" s="37"/>
    </row>
    <row r="126" spans="1:15" x14ac:dyDescent="0.15">
      <c r="A126" s="37"/>
    </row>
    <row r="127" spans="1:15" x14ac:dyDescent="0.15">
      <c r="A127" s="37"/>
    </row>
    <row r="128" spans="1:15" x14ac:dyDescent="0.15">
      <c r="A128" s="37"/>
    </row>
    <row r="129" spans="1:1" x14ac:dyDescent="0.15">
      <c r="A129" s="37"/>
    </row>
    <row r="130" spans="1:1" x14ac:dyDescent="0.15">
      <c r="A130" s="37"/>
    </row>
    <row r="131" spans="1:1" x14ac:dyDescent="0.15">
      <c r="A131" s="37"/>
    </row>
    <row r="132" spans="1:1" x14ac:dyDescent="0.15">
      <c r="A132" s="37"/>
    </row>
  </sheetData>
  <mergeCells count="4">
    <mergeCell ref="B3:D3"/>
    <mergeCell ref="E3:G3"/>
    <mergeCell ref="I3:K3"/>
    <mergeCell ref="L3:N3"/>
  </mergeCells>
  <printOptions gridLines="1"/>
  <pageMargins left="0.23622047244094491" right="0.23622047244094491" top="0.74803149606299213" bottom="0.74803149606299213" header="0.31496062992125984" footer="0.31496062992125984"/>
  <pageSetup paperSize="9" scale="68" fitToHeight="0" orientation="landscape" horizontalDpi="300" verticalDpi="300" r:id="rId1"/>
  <headerFooter alignWithMargins="0">
    <oddHeader>&amp;C&amp;Z&amp;F/&amp;A</oddHeader>
    <oddFooter>&amp;L&amp;D &amp;T&amp;RPage &amp;P of &amp;N</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1664EC3B9EA5D4985D13755BB8A151F" ma:contentTypeVersion="1" ma:contentTypeDescription="Create a new document." ma:contentTypeScope="" ma:versionID="e7c8a1d841cea9f2b90aa9407a4b4e17">
  <xsd:schema xmlns:xsd="http://www.w3.org/2001/XMLSchema" xmlns:xs="http://www.w3.org/2001/XMLSchema" xmlns:p="http://schemas.microsoft.com/office/2006/metadata/properties" xmlns:ns2="7bd8a20f-8d66-4332-9617-2c52d8bfbb3d" targetNamespace="http://schemas.microsoft.com/office/2006/metadata/properties" ma:root="true" ma:fieldsID="389ea49b482e7b6ed015c223877ef4ed" ns2:_="">
    <xsd:import namespace="7bd8a20f-8d66-4332-9617-2c52d8bfbb3d"/>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d8a20f-8d66-4332-9617-2c52d8bfbb3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A8447D-62EF-4147-9EE4-7D53BCE27024}">
  <ds:schemaRefs>
    <ds:schemaRef ds:uri="http://schemas.microsoft.com/office/infopath/2007/PartnerControls"/>
    <ds:schemaRef ds:uri="http://schemas.openxmlformats.org/package/2006/metadata/core-properties"/>
    <ds:schemaRef ds:uri="http://purl.org/dc/dcmitype/"/>
    <ds:schemaRef ds:uri="http://purl.org/dc/elements/1.1/"/>
    <ds:schemaRef ds:uri="http://www.w3.org/XML/1998/namespace"/>
    <ds:schemaRef ds:uri="http://schemas.microsoft.com/office/2006/documentManagement/types"/>
    <ds:schemaRef ds:uri="http://schemas.microsoft.com/office/2006/metadata/properties"/>
    <ds:schemaRef ds:uri="http://purl.org/dc/terms/"/>
    <ds:schemaRef ds:uri="7bd8a20f-8d66-4332-9617-2c52d8bfbb3d"/>
  </ds:schemaRefs>
</ds:datastoreItem>
</file>

<file path=customXml/itemProps2.xml><?xml version="1.0" encoding="utf-8"?>
<ds:datastoreItem xmlns:ds="http://schemas.openxmlformats.org/officeDocument/2006/customXml" ds:itemID="{F0F74D67-E375-44FA-83E4-35981EF31FD1}">
  <ds:schemaRefs>
    <ds:schemaRef ds:uri="http://schemas.microsoft.com/sharepoint/v3/contenttype/forms"/>
  </ds:schemaRefs>
</ds:datastoreItem>
</file>

<file path=customXml/itemProps3.xml><?xml version="1.0" encoding="utf-8"?>
<ds:datastoreItem xmlns:ds="http://schemas.openxmlformats.org/officeDocument/2006/customXml" ds:itemID="{2EF00D1D-B928-4565-8B3C-A05CC10B09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d8a20f-8d66-4332-9617-2c52d8bfbb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13</vt:i4>
      </vt:variant>
    </vt:vector>
  </HeadingPairs>
  <TitlesOfParts>
    <vt:vector size="17" baseType="lpstr">
      <vt:lpstr>Introduction to this template</vt:lpstr>
      <vt:lpstr>Guidelines for this template</vt:lpstr>
      <vt:lpstr>Assumptions &amp; unit costs</vt:lpstr>
      <vt:lpstr>Budget ddmmmyy</vt:lpstr>
      <vt:lpstr>Accomodation</vt:lpstr>
      <vt:lpstr>Airfare</vt:lpstr>
      <vt:lpstr>Australian_exchange_rate</vt:lpstr>
      <vt:lpstr>Business_Analyst__hourly</vt:lpstr>
      <vt:lpstr>Car_exp</vt:lpstr>
      <vt:lpstr>Car_rental</vt:lpstr>
      <vt:lpstr>Catering</vt:lpstr>
      <vt:lpstr>Contingency</vt:lpstr>
      <vt:lpstr>ICT_consultant</vt:lpstr>
      <vt:lpstr>Total_users__CMS</vt:lpstr>
      <vt:lpstr>Total_users__email</vt:lpstr>
      <vt:lpstr>US_exchange_rate</vt:lpstr>
      <vt:lpstr>Venue_hire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henriettahall</dc:creator>
  <cp:keywords/>
  <dc:description/>
  <cp:lastModifiedBy>Anna Welford</cp:lastModifiedBy>
  <cp:revision/>
  <dcterms:created xsi:type="dcterms:W3CDTF">2012-03-12T01:17:05Z</dcterms:created>
  <dcterms:modified xsi:type="dcterms:W3CDTF">2021-07-19T23:59:24Z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0x01010051664EC3B9EA5D4985D13755BB8A151F</vt:lpwstr>
  </property>
</Properties>
</file>